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tables/table2.xml" ContentType="application/vnd.openxmlformats-officedocument.spreadsheetml.table+xml"/>
  <Override PartName="/xl/drawings/drawing3.xml" ContentType="application/vnd.openxmlformats-officedocument.drawing+xml"/>
  <Override PartName="/xl/tables/table3.xml" ContentType="application/vnd.openxmlformats-officedocument.spreadsheetml.table+xml"/>
  <Override PartName="/xl/drawings/drawing4.xml" ContentType="application/vnd.openxmlformats-officedocument.drawing+xml"/>
  <Override PartName="/xl/tables/table4.xml" ContentType="application/vnd.openxmlformats-officedocument.spreadsheetml.table+xml"/>
  <Override PartName="/xl/drawings/drawing5.xml" ContentType="application/vnd.openxmlformats-officedocument.drawing+xml"/>
  <Override PartName="/xl/tables/table5.xml" ContentType="application/vnd.openxmlformats-officedocument.spreadsheetml.table+xml"/>
  <Override PartName="/xl/drawings/drawing6.xml" ContentType="application/vnd.openxmlformats-officedocument.drawing+xml"/>
  <Override PartName="/xl/tables/table6.xml" ContentType="application/vnd.openxmlformats-officedocument.spreadsheetml.table+xml"/>
  <Override PartName="/xl/drawings/drawing7.xml" ContentType="application/vnd.openxmlformats-officedocument.drawing+xml"/>
  <Override PartName="/xl/tables/table7.xml" ContentType="application/vnd.openxmlformats-officedocument.spreadsheetml.table+xml"/>
  <Override PartName="/xl/drawings/drawing8.xml" ContentType="application/vnd.openxmlformats-officedocument.drawing+xml"/>
  <Override PartName="/xl/tables/table8.xml" ContentType="application/vnd.openxmlformats-officedocument.spreadsheetml.table+xml"/>
  <Override PartName="/xl/drawings/drawing9.xml" ContentType="application/vnd.openxmlformats-officedocument.drawing+xml"/>
  <Override PartName="/xl/tables/table9.xml" ContentType="application/vnd.openxmlformats-officedocument.spreadsheetml.table+xml"/>
  <Override PartName="/xl/drawings/drawing10.xml" ContentType="application/vnd.openxmlformats-officedocument.drawing+xml"/>
  <Override PartName="/xl/tables/table10.xml" ContentType="application/vnd.openxmlformats-officedocument.spreadsheetml.table+xml"/>
  <Override PartName="/xl/drawings/drawing11.xml" ContentType="application/vnd.openxmlformats-officedocument.drawing+xml"/>
  <Override PartName="/xl/tables/table11.xml" ContentType="application/vnd.openxmlformats-officedocument.spreadsheetml.table+xml"/>
  <Override PartName="/xl/drawings/drawing12.xml" ContentType="application/vnd.openxmlformats-officedocument.drawing+xml"/>
  <Override PartName="/xl/tables/table1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gedimas\Desktop\Pagina WEB - Transparencia\2021\anual\"/>
    </mc:Choice>
  </mc:AlternateContent>
  <bookViews>
    <workbookView xWindow="9870" yWindow="2250" windowWidth="18150" windowHeight="12555" activeTab="11"/>
  </bookViews>
  <sheets>
    <sheet name="enero" sheetId="4" r:id="rId1"/>
    <sheet name="febrero" sheetId="5" r:id="rId2"/>
    <sheet name="marzo" sheetId="6" r:id="rId3"/>
    <sheet name="abril" sheetId="7" r:id="rId4"/>
    <sheet name="mayo" sheetId="8" r:id="rId5"/>
    <sheet name="junio" sheetId="9" r:id="rId6"/>
    <sheet name="julio" sheetId="10" r:id="rId7"/>
    <sheet name="agosto" sheetId="11" r:id="rId8"/>
    <sheet name="septiembre" sheetId="12" r:id="rId9"/>
    <sheet name="octubre" sheetId="13" r:id="rId10"/>
    <sheet name="noviembre" sheetId="14" r:id="rId11"/>
    <sheet name="diciembre" sheetId="15" r:id="rId12"/>
  </sheets>
  <definedNames>
    <definedName name="_xlnm.Print_Area" localSheetId="11">diciembre!$B$1:$J$12</definedName>
    <definedName name="Print_Area" localSheetId="3">abril!$B$1:$J$13</definedName>
    <definedName name="Print_Area" localSheetId="7">agosto!$B$1:$J$14</definedName>
    <definedName name="Print_Area" localSheetId="0">enero!$B$1:$J$9</definedName>
    <definedName name="Print_Area" localSheetId="1">febrero!$B$1:$J$19</definedName>
    <definedName name="Print_Area" localSheetId="6">julio!$B$1:$J$12</definedName>
    <definedName name="Print_Area" localSheetId="5">junio!$B$1:$J$18</definedName>
    <definedName name="Print_Area" localSheetId="2">marzo!$B$1:$J$11</definedName>
    <definedName name="Print_Area" localSheetId="4">mayo!$B$1:$J$12</definedName>
    <definedName name="Print_Area" localSheetId="10">noviembre!$B$1:$J$10</definedName>
    <definedName name="Print_Area" localSheetId="9">octubre!$B$1:$J$11</definedName>
    <definedName name="Print_Area" localSheetId="8">septiembre!$B$1:$J$11</definedName>
    <definedName name="Print_Titles" localSheetId="3">abril!$7:$7</definedName>
    <definedName name="Print_Titles" localSheetId="7">agosto!$7:$7</definedName>
    <definedName name="Print_Titles" localSheetId="0">enero!$7:$7</definedName>
    <definedName name="Print_Titles" localSheetId="1">febrero!$7:$7</definedName>
    <definedName name="Print_Titles" localSheetId="6">julio!$7:$7</definedName>
    <definedName name="Print_Titles" localSheetId="5">junio!$7:$7</definedName>
    <definedName name="Print_Titles" localSheetId="2">marzo!$7:$7</definedName>
    <definedName name="Print_Titles" localSheetId="4">mayo!$7:$7</definedName>
    <definedName name="Print_Titles" localSheetId="10">noviembre!$7:$7</definedName>
    <definedName name="Print_Titles" localSheetId="9">octubre!$7:$7</definedName>
    <definedName name="Print_Titles" localSheetId="8">septiembre!$7:$7</definedName>
    <definedName name="_xlnm.Print_Titles" localSheetId="11">diciembre!$7:$7</definedName>
  </definedNames>
  <calcPr calcId="162913"/>
</workbook>
</file>

<file path=xl/calcChain.xml><?xml version="1.0" encoding="utf-8"?>
<calcChain xmlns="http://schemas.openxmlformats.org/spreadsheetml/2006/main">
  <c r="G12" i="15" l="1"/>
  <c r="B12" i="15"/>
  <c r="G10" i="14" l="1"/>
  <c r="B10" i="14"/>
  <c r="G11" i="13" l="1"/>
  <c r="B11" i="13"/>
  <c r="G11" i="12" l="1"/>
  <c r="B11" i="12"/>
  <c r="G14" i="11" l="1"/>
  <c r="B14" i="11"/>
  <c r="G12" i="10" l="1"/>
  <c r="B12" i="10"/>
  <c r="G18" i="9" l="1"/>
  <c r="B18" i="9"/>
  <c r="G12" i="8"/>
  <c r="B12" i="8"/>
  <c r="G13" i="7" l="1"/>
  <c r="B13" i="7"/>
  <c r="G11" i="6" l="1"/>
  <c r="B11" i="6"/>
  <c r="G19" i="5" l="1"/>
  <c r="B19" i="5"/>
  <c r="B9" i="4" l="1"/>
  <c r="G9" i="4" l="1"/>
</calcChain>
</file>

<file path=xl/sharedStrings.xml><?xml version="1.0" encoding="utf-8"?>
<sst xmlns="http://schemas.openxmlformats.org/spreadsheetml/2006/main" count="504" uniqueCount="230">
  <si>
    <t>OFICINA INSTITUCIONAL DE RECURSOS HUMANOS</t>
  </si>
  <si>
    <t>FISCALÍA GENERAL DE CUENTAS</t>
  </si>
  <si>
    <r>
      <t xml:space="preserve">CONTRATACIÓN DE FUNCIONARIOS </t>
    </r>
    <r>
      <rPr>
        <b/>
        <sz val="12"/>
        <color rgb="FFFF0000"/>
        <rFont val="Arial"/>
        <family val="2"/>
      </rPr>
      <t>(Nuevos)</t>
    </r>
  </si>
  <si>
    <t>POSICIÓN</t>
  </si>
  <si>
    <t>NOMBRE</t>
  </si>
  <si>
    <t>APELLIDO</t>
  </si>
  <si>
    <t>NÚMERO DE CÉDULA</t>
  </si>
  <si>
    <t>CARGO</t>
  </si>
  <si>
    <t>SALARIO MENSUAL</t>
  </si>
  <si>
    <t>INICIO LABORES</t>
  </si>
  <si>
    <t>OBJETO DE GASTO</t>
  </si>
  <si>
    <t>ESTATUS</t>
  </si>
  <si>
    <t>funcionarios</t>
  </si>
  <si>
    <t>Contrato</t>
  </si>
  <si>
    <t>Yaritza Mabel</t>
  </si>
  <si>
    <t>Dolande Rodríguez</t>
  </si>
  <si>
    <t>8-742-151</t>
  </si>
  <si>
    <t>ANALISTA DE RECURSOS HUMANOS</t>
  </si>
  <si>
    <t>002</t>
  </si>
  <si>
    <t>María Fernanda</t>
  </si>
  <si>
    <t>Campagna Díaz</t>
  </si>
  <si>
    <t>8-848-2416</t>
  </si>
  <si>
    <t>JEFE DEL DEPARTAMENTO DE COMPRAS I</t>
  </si>
  <si>
    <t>001</t>
  </si>
  <si>
    <t>Juan Manuel</t>
  </si>
  <si>
    <t>Alvarado Avila</t>
  </si>
  <si>
    <t>8-229-1313</t>
  </si>
  <si>
    <t>JEFE DEL DEPARTAMENTO DE TESORERÍA</t>
  </si>
  <si>
    <t>Gabriela Paola</t>
  </si>
  <si>
    <t>Pitalúa Ríos</t>
  </si>
  <si>
    <t>8-923-1577</t>
  </si>
  <si>
    <t>ANALISTA FINANCIERO I</t>
  </si>
  <si>
    <t>Transitorio</t>
  </si>
  <si>
    <t>Luis José</t>
  </si>
  <si>
    <t>Mencomo Escobar</t>
  </si>
  <si>
    <t>6-709-1020</t>
  </si>
  <si>
    <t>FISCAL ADJUNTO</t>
  </si>
  <si>
    <t>Miguel De Jesús</t>
  </si>
  <si>
    <t>Rodríguez Guerra</t>
  </si>
  <si>
    <t>9-735-1946</t>
  </si>
  <si>
    <t>Samantha Lissie</t>
  </si>
  <si>
    <t>Bernal Valdés</t>
  </si>
  <si>
    <t>8-889-648</t>
  </si>
  <si>
    <t>ASISTENTE ADMINISTRATIVO LEGAL</t>
  </si>
  <si>
    <t>Patricia Alejandra</t>
  </si>
  <si>
    <t>Alvarado Araúz</t>
  </si>
  <si>
    <t>4-737-1882</t>
  </si>
  <si>
    <t>ASISTENTE OPERATIVO JURÍDICO</t>
  </si>
  <si>
    <t xml:space="preserve">Manuel </t>
  </si>
  <si>
    <t>Rodríguez Herrera</t>
  </si>
  <si>
    <t>8-244-431</t>
  </si>
  <si>
    <t>ADMINISTRADOR DE PROYECTOS INFORMÁTICOS</t>
  </si>
  <si>
    <t xml:space="preserve">Carlos Manuel </t>
  </si>
  <si>
    <t>Peralta Pérez</t>
  </si>
  <si>
    <t>8-503-390</t>
  </si>
  <si>
    <t>CONDUCTOR DE VEHÍCULO I</t>
  </si>
  <si>
    <t>Katya Ariza</t>
  </si>
  <si>
    <t>González Godoy</t>
  </si>
  <si>
    <t>8-522-2471</t>
  </si>
  <si>
    <t>TRABAJADOR MANUAL  I</t>
  </si>
  <si>
    <t xml:space="preserve">Oliver </t>
  </si>
  <si>
    <t>López Ortega</t>
  </si>
  <si>
    <t>2-708-342</t>
  </si>
  <si>
    <t>AYUDANTE GENERAL</t>
  </si>
  <si>
    <t>CÉDULA</t>
  </si>
  <si>
    <t xml:space="preserve">Eduardo </t>
  </si>
  <si>
    <t>Paredes González</t>
  </si>
  <si>
    <t>8-738-2205</t>
  </si>
  <si>
    <t>Eriberto Antonio</t>
  </si>
  <si>
    <t>Mendoza Merel</t>
  </si>
  <si>
    <t>8-776-17</t>
  </si>
  <si>
    <t>JEFE DE TRANSPORTE</t>
  </si>
  <si>
    <t>Tatiana Zulai</t>
  </si>
  <si>
    <t>Rojas Nieto</t>
  </si>
  <si>
    <t>8-876-408</t>
  </si>
  <si>
    <t>ESTADÍSTICO I</t>
  </si>
  <si>
    <t>Dalvis Edith</t>
  </si>
  <si>
    <t>Martínez Martínez</t>
  </si>
  <si>
    <t>2-733-2425</t>
  </si>
  <si>
    <t>ASISTENTE ADMINISTRATIVO I</t>
  </si>
  <si>
    <t>Luis  Alberto</t>
  </si>
  <si>
    <t>Mon De León</t>
  </si>
  <si>
    <t>8-802-1228</t>
  </si>
  <si>
    <t>Kevin  Geovany</t>
  </si>
  <si>
    <t>Santamaría Sire</t>
  </si>
  <si>
    <t>4-768-635</t>
  </si>
  <si>
    <t>AGENTE DE SEGURIDAD I</t>
  </si>
  <si>
    <t xml:space="preserve">Raúl Arturo </t>
  </si>
  <si>
    <t>Calderón Carrasco</t>
  </si>
  <si>
    <t>2-700-1997</t>
  </si>
  <si>
    <t>TRABAJADOR MANUAL I</t>
  </si>
  <si>
    <t xml:space="preserve">Rocío </t>
  </si>
  <si>
    <t>Castillo Herrera</t>
  </si>
  <si>
    <t>8-891-1920</t>
  </si>
  <si>
    <t>ANALISTA DE CONECTIVIDAD</t>
  </si>
  <si>
    <t>Jean Pierre Antonio</t>
  </si>
  <si>
    <t>Ríos López</t>
  </si>
  <si>
    <t>8-907-913</t>
  </si>
  <si>
    <t>Probatorio</t>
  </si>
  <si>
    <t>Jeylin Eideth</t>
  </si>
  <si>
    <t>Quintero Gutiérrez</t>
  </si>
  <si>
    <t>8-950-1339</t>
  </si>
  <si>
    <t>OFICINISTA I</t>
  </si>
  <si>
    <t xml:space="preserve">Darwin Abdiel </t>
  </si>
  <si>
    <t>Monrroy De León</t>
  </si>
  <si>
    <t>8-830-531</t>
  </si>
  <si>
    <t>Nathalia Paola</t>
  </si>
  <si>
    <t>Reyna Blanco</t>
  </si>
  <si>
    <t>8-969-388</t>
  </si>
  <si>
    <t>Aylin Anabell</t>
  </si>
  <si>
    <t>Salazar Cadiz</t>
  </si>
  <si>
    <t>8-722-904</t>
  </si>
  <si>
    <t xml:space="preserve">Maykol Alexis </t>
  </si>
  <si>
    <t>Gutierrez Tenorio</t>
  </si>
  <si>
    <t>9-758-2112</t>
  </si>
  <si>
    <t>Darwin Luis</t>
  </si>
  <si>
    <t xml:space="preserve">Mendoza </t>
  </si>
  <si>
    <t>8-437-809</t>
  </si>
  <si>
    <t>DIGITALIZADOR</t>
  </si>
  <si>
    <t>Jamie Susana</t>
  </si>
  <si>
    <t>Antón Behrens</t>
  </si>
  <si>
    <t>3-704-196</t>
  </si>
  <si>
    <t>FISCAL ADJUNTO II</t>
  </si>
  <si>
    <t>Ayleth Ismari</t>
  </si>
  <si>
    <t>Martínez Mendieta</t>
  </si>
  <si>
    <t>8-919-720</t>
  </si>
  <si>
    <t>Laura Oderay</t>
  </si>
  <si>
    <t>Gómez Pinto</t>
  </si>
  <si>
    <t>8-873-1714</t>
  </si>
  <si>
    <t>ASISTENTE NORMATIVO</t>
  </si>
  <si>
    <t xml:space="preserve">Indira </t>
  </si>
  <si>
    <t>González Jaramillo</t>
  </si>
  <si>
    <t>8-872-592</t>
  </si>
  <si>
    <t>Julio César</t>
  </si>
  <si>
    <t>De Obaldía Narvaéz</t>
  </si>
  <si>
    <t>3-710-1269</t>
  </si>
  <si>
    <t xml:space="preserve">Diosa Edilsa </t>
  </si>
  <si>
    <t>Chavarría García</t>
  </si>
  <si>
    <t>9-720-668</t>
  </si>
  <si>
    <t>ANALISTA DE PRESUPUESTO I</t>
  </si>
  <si>
    <t>Edgar Vidal</t>
  </si>
  <si>
    <t>Quintero Alveo</t>
  </si>
  <si>
    <t>8-913-1793</t>
  </si>
  <si>
    <t>ANALISTA DE ORGANIZACIÓN Y SISTEMAS ADMINISTRATIVOS I</t>
  </si>
  <si>
    <t>MAYO - 2021</t>
  </si>
  <si>
    <t>JUNIO - 2021</t>
  </si>
  <si>
    <t>Aldahir Amet</t>
  </si>
  <si>
    <t xml:space="preserve">Olmos Muñoz </t>
  </si>
  <si>
    <t>8-899-736</t>
  </si>
  <si>
    <t>OFICIAL MAYOR I</t>
  </si>
  <si>
    <t>Jorge Antonio</t>
  </si>
  <si>
    <t xml:space="preserve">Ceballos Rodríguez </t>
  </si>
  <si>
    <t>9-702-2053</t>
  </si>
  <si>
    <t>Yarelis Mailen</t>
  </si>
  <si>
    <t xml:space="preserve">Cedeño Guerra </t>
  </si>
  <si>
    <t>8-764-844</t>
  </si>
  <si>
    <t>Yelitza Ivette</t>
  </si>
  <si>
    <t>Pinzón Boyd de Loo</t>
  </si>
  <si>
    <t>9-701-1034</t>
  </si>
  <si>
    <t>ARCHIVÓLOGO</t>
  </si>
  <si>
    <t>JULIO - 2021</t>
  </si>
  <si>
    <t>ENERO - 2021</t>
  </si>
  <si>
    <t>FEBRERO - 2021</t>
  </si>
  <si>
    <t>MARZO - 2021</t>
  </si>
  <si>
    <t>ABRIL - 2021</t>
  </si>
  <si>
    <t>Saray Elena</t>
  </si>
  <si>
    <t>Perea Rubio de Pimentel</t>
  </si>
  <si>
    <t>8-734-342</t>
  </si>
  <si>
    <t>ANALISTA FINANCIERO III (SUPERVISOR)</t>
  </si>
  <si>
    <t>Adolfo Antonio</t>
  </si>
  <si>
    <t xml:space="preserve">Mela González </t>
  </si>
  <si>
    <t>8-407-489</t>
  </si>
  <si>
    <t>AUDITOR I</t>
  </si>
  <si>
    <t>Abel Isac</t>
  </si>
  <si>
    <t xml:space="preserve">Solís De León </t>
  </si>
  <si>
    <t>7-712-2109</t>
  </si>
  <si>
    <t>Arelis Ivette</t>
  </si>
  <si>
    <t xml:space="preserve">Pérez Labiosa </t>
  </si>
  <si>
    <t>8-512-623</t>
  </si>
  <si>
    <t>ASISTENTE JURÍDICO DEL FISCAL</t>
  </si>
  <si>
    <t>Ylian Karina</t>
  </si>
  <si>
    <t xml:space="preserve">Lanuza Doratt </t>
  </si>
  <si>
    <t>3-105-810</t>
  </si>
  <si>
    <t>JEFE DE COOPERACIÓN TÉCNICA NACIONAL E INTERNACIONAL</t>
  </si>
  <si>
    <t>Denzel Eloy</t>
  </si>
  <si>
    <t xml:space="preserve">Verley  </t>
  </si>
  <si>
    <t>3-734-1846</t>
  </si>
  <si>
    <t>ADMINISTRADOR DE BASE DE DATOS</t>
  </si>
  <si>
    <t>AGOSTO - 2021</t>
  </si>
  <si>
    <t>SEPTIEMBRE - 2021</t>
  </si>
  <si>
    <t>Eduardo de Jesús</t>
  </si>
  <si>
    <t>Osorio Castro</t>
  </si>
  <si>
    <t>Josef Ariel</t>
  </si>
  <si>
    <t>Gittens Sánchez</t>
  </si>
  <si>
    <t>Matilde Janeth</t>
  </si>
  <si>
    <t>De Gracia Márquez</t>
  </si>
  <si>
    <t>Carol Joane</t>
  </si>
  <si>
    <t xml:space="preserve">Rangel Quezada </t>
  </si>
  <si>
    <t>8-763-2492</t>
  </si>
  <si>
    <t>Carlos Humberto</t>
  </si>
  <si>
    <t xml:space="preserve">Collins Navarro </t>
  </si>
  <si>
    <t>8-357-796</t>
  </si>
  <si>
    <t>COORDINADOR DE LA UNIDAD DE GESTIÓN ADMINISTRATIVA</t>
  </si>
  <si>
    <t>Karen Julissa</t>
  </si>
  <si>
    <t>Pérez García de Olivardía</t>
  </si>
  <si>
    <t>8-772-1288</t>
  </si>
  <si>
    <t>COORDINADOR DE FISCALES ADJUNTOS</t>
  </si>
  <si>
    <t>OCTUBRE - 2021</t>
  </si>
  <si>
    <t xml:space="preserve">Enereida  </t>
  </si>
  <si>
    <t xml:space="preserve">Barrías  </t>
  </si>
  <si>
    <t>7-119-567</t>
  </si>
  <si>
    <t>SECRETARIO DE INVESTIGACIÓN DE AFECTACIÓN PATRIMONIAL</t>
  </si>
  <si>
    <t xml:space="preserve">Jaime Humberto </t>
  </si>
  <si>
    <t xml:space="preserve">Ortega Domínguez </t>
  </si>
  <si>
    <t>8-748-2224</t>
  </si>
  <si>
    <t>DISEÑADOR GRAFICO</t>
  </si>
  <si>
    <t>NOVIEMBRE - 2021</t>
  </si>
  <si>
    <t>Milena Argelis</t>
  </si>
  <si>
    <t>Vásquez Serrano</t>
  </si>
  <si>
    <t>8-756-1129</t>
  </si>
  <si>
    <t>Karmela Irene</t>
  </si>
  <si>
    <t>Ramos De Toma</t>
  </si>
  <si>
    <t>8-790-2404</t>
  </si>
  <si>
    <t>Carlos Alberto</t>
  </si>
  <si>
    <t>Cavalli Yee</t>
  </si>
  <si>
    <t>8-775-426</t>
  </si>
  <si>
    <t>Rolando Eric</t>
  </si>
  <si>
    <t>Turner Morrell</t>
  </si>
  <si>
    <t>8-490-424</t>
  </si>
  <si>
    <t>DICIEMBRE - 2021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</si>
</sst>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_ &quot;B/.&quot;\ * #,##0.00_ ;_ &quot;B/.&quot;\ * \-#,##0.00_ ;_ &quot;B/.&quot;\ * &quot;-&quot;??_ ;_ @_ "/>
    <numFmt numFmtId="165" formatCode="[$-F400]h:mm:ss\ AM/PM"/>
    <numFmt numFmtId="166" formatCode="dd/mmm/yyyy"/>
  </numFmts>
  <fonts count="9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2"/>
      <name val="Arial"/>
      <family val="2"/>
    </font>
    <font>
      <b/>
      <sz val="12"/>
      <name val="Arial"/>
      <family val="2"/>
    </font>
    <font>
      <sz val="12"/>
      <color theme="0"/>
      <name val="Arial"/>
      <family val="2"/>
    </font>
    <font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rgb="FFFF0000"/>
      <name val="Arial"/>
      <family val="2"/>
    </font>
    <font>
      <sz val="12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39997558519241921"/>
        <bgColor indexed="64"/>
      </patternFill>
    </fill>
  </fills>
  <borders count="7">
    <border>
      <left/>
      <right/>
      <top/>
      <bottom/>
      <diagonal/>
    </border>
    <border>
      <left style="medium">
        <color theme="0"/>
      </left>
      <right style="medium">
        <color theme="0"/>
      </right>
      <top style="medium">
        <color theme="0"/>
      </top>
      <bottom style="medium">
        <color theme="0"/>
      </bottom>
      <diagonal/>
    </border>
    <border>
      <left/>
      <right style="medium">
        <color theme="0"/>
      </right>
      <top style="medium">
        <color theme="0"/>
      </top>
      <bottom style="medium">
        <color theme="0"/>
      </bottom>
      <diagonal/>
    </border>
    <border>
      <left/>
      <right style="medium">
        <color theme="0"/>
      </right>
      <top/>
      <bottom style="medium">
        <color theme="0"/>
      </bottom>
      <diagonal/>
    </border>
    <border>
      <left style="medium">
        <color theme="0"/>
      </left>
      <right style="medium">
        <color theme="0"/>
      </right>
      <top/>
      <bottom style="medium">
        <color theme="0"/>
      </bottom>
      <diagonal/>
    </border>
    <border>
      <left/>
      <right style="medium">
        <color theme="0"/>
      </right>
      <top style="medium">
        <color theme="0"/>
      </top>
      <bottom/>
      <diagonal/>
    </border>
    <border>
      <left style="medium">
        <color theme="0"/>
      </left>
      <right style="medium">
        <color theme="0"/>
      </right>
      <top style="medium">
        <color theme="0"/>
      </top>
      <bottom/>
      <diagonal/>
    </border>
  </borders>
  <cellStyleXfs count="7">
    <xf numFmtId="0" fontId="0" fillId="0" borderId="0"/>
    <xf numFmtId="0" fontId="1" fillId="0" borderId="0"/>
    <xf numFmtId="164" fontId="1" fillId="0" borderId="0" applyFont="0" applyFill="0" applyBorder="0" applyAlignment="0" applyProtection="0"/>
    <xf numFmtId="165" fontId="6" fillId="0" borderId="0"/>
    <xf numFmtId="165" fontId="6" fillId="0" borderId="0"/>
    <xf numFmtId="165" fontId="6" fillId="0" borderId="0"/>
    <xf numFmtId="165" fontId="6" fillId="0" borderId="0"/>
  </cellStyleXfs>
  <cellXfs count="98">
    <xf numFmtId="0" fontId="0" fillId="0" borderId="0" xfId="0"/>
    <xf numFmtId="0" fontId="2" fillId="2" borderId="0" xfId="0" applyFont="1" applyFill="1" applyBorder="1" applyAlignment="1">
      <alignment vertical="center"/>
    </xf>
    <xf numFmtId="0" fontId="2" fillId="2" borderId="0" xfId="0" applyFont="1" applyFill="1" applyBorder="1" applyAlignment="1">
      <alignment horizontal="center" vertical="center"/>
    </xf>
    <xf numFmtId="4" fontId="2" fillId="2" borderId="0" xfId="0" applyNumberFormat="1" applyFont="1" applyFill="1" applyBorder="1" applyAlignment="1">
      <alignment vertical="center"/>
    </xf>
    <xf numFmtId="0" fontId="4" fillId="2" borderId="0" xfId="0" applyFont="1" applyFill="1" applyBorder="1" applyAlignment="1">
      <alignment horizontal="center" vertical="center"/>
    </xf>
    <xf numFmtId="0" fontId="5" fillId="2" borderId="0" xfId="0" applyFont="1" applyFill="1" applyAlignment="1"/>
    <xf numFmtId="166" fontId="2" fillId="2" borderId="0" xfId="0" applyNumberFormat="1" applyFont="1" applyFill="1" applyBorder="1" applyAlignment="1">
      <alignment vertical="center"/>
    </xf>
    <xf numFmtId="166" fontId="5" fillId="2" borderId="0" xfId="0" applyNumberFormat="1" applyFont="1" applyFill="1" applyAlignment="1"/>
    <xf numFmtId="0" fontId="2" fillId="2" borderId="0" xfId="0" applyFont="1" applyFill="1" applyBorder="1" applyAlignment="1">
      <alignment horizontal="left" vertical="center"/>
    </xf>
    <xf numFmtId="0" fontId="2" fillId="2" borderId="0" xfId="1" applyFont="1" applyFill="1" applyBorder="1" applyAlignment="1">
      <alignment vertical="center"/>
    </xf>
    <xf numFmtId="0" fontId="2" fillId="2" borderId="0" xfId="0" applyFont="1" applyFill="1" applyBorder="1" applyAlignment="1">
      <alignment vertical="center"/>
    </xf>
    <xf numFmtId="4" fontId="2" fillId="2" borderId="0" xfId="1" applyNumberFormat="1" applyFont="1" applyFill="1" applyBorder="1" applyAlignment="1">
      <alignment vertical="center"/>
    </xf>
    <xf numFmtId="166" fontId="2" fillId="2" borderId="0" xfId="1" applyNumberFormat="1" applyFont="1" applyFill="1" applyBorder="1" applyAlignment="1">
      <alignment vertical="center"/>
    </xf>
    <xf numFmtId="166" fontId="2" fillId="2" borderId="0" xfId="0" applyNumberFormat="1" applyFont="1" applyFill="1" applyBorder="1" applyAlignment="1">
      <alignment vertical="center"/>
    </xf>
    <xf numFmtId="166" fontId="5" fillId="2" borderId="0" xfId="0" applyNumberFormat="1" applyFont="1" applyFill="1" applyAlignment="1"/>
    <xf numFmtId="0" fontId="2" fillId="2" borderId="0" xfId="1" applyFont="1" applyFill="1" applyBorder="1" applyAlignment="1">
      <alignment horizontal="center" vertical="center"/>
    </xf>
    <xf numFmtId="0" fontId="2" fillId="0" borderId="1" xfId="1" applyFont="1" applyFill="1" applyBorder="1" applyAlignment="1">
      <alignment horizontal="center" vertical="center"/>
    </xf>
    <xf numFmtId="0" fontId="2" fillId="0" borderId="2" xfId="1" applyFont="1" applyFill="1" applyBorder="1" applyAlignment="1">
      <alignment horizontal="left" vertical="center"/>
    </xf>
    <xf numFmtId="0" fontId="2" fillId="0" borderId="1" xfId="1" applyFont="1" applyFill="1" applyBorder="1" applyAlignment="1">
      <alignment horizontal="left" vertical="center"/>
    </xf>
    <xf numFmtId="0" fontId="2" fillId="0" borderId="1" xfId="1" applyFont="1" applyFill="1" applyBorder="1" applyAlignment="1">
      <alignment vertical="center"/>
    </xf>
    <xf numFmtId="166" fontId="2" fillId="0" borderId="1" xfId="1" applyNumberFormat="1" applyFont="1" applyFill="1" applyBorder="1" applyAlignment="1">
      <alignment horizontal="right" vertical="center" indent="1"/>
    </xf>
    <xf numFmtId="4" fontId="2" fillId="0" borderId="1" xfId="2" applyNumberFormat="1" applyFont="1" applyFill="1" applyBorder="1" applyAlignment="1">
      <alignment vertical="center"/>
    </xf>
    <xf numFmtId="49" fontId="2" fillId="0" borderId="1" xfId="1" applyNumberFormat="1" applyFont="1" applyFill="1" applyBorder="1" applyAlignment="1">
      <alignment horizontal="center" vertical="center"/>
    </xf>
    <xf numFmtId="4" fontId="2" fillId="0" borderId="1" xfId="2" applyNumberFormat="1" applyFont="1" applyFill="1" applyBorder="1" applyAlignment="1">
      <alignment horizontal="center" vertical="center"/>
    </xf>
    <xf numFmtId="0" fontId="3" fillId="3" borderId="4" xfId="1" applyFont="1" applyFill="1" applyBorder="1" applyAlignment="1">
      <alignment horizontal="center" vertical="center" wrapText="1"/>
    </xf>
    <xf numFmtId="0" fontId="3" fillId="3" borderId="3" xfId="1" applyFont="1" applyFill="1" applyBorder="1" applyAlignment="1">
      <alignment horizontal="center" vertical="center" wrapText="1"/>
    </xf>
    <xf numFmtId="0" fontId="3" fillId="3" borderId="4" xfId="1" applyFont="1" applyFill="1" applyBorder="1" applyAlignment="1">
      <alignment horizontal="center" vertical="center"/>
    </xf>
    <xf numFmtId="4" fontId="3" fillId="3" borderId="4" xfId="2" applyNumberFormat="1" applyFont="1" applyFill="1" applyBorder="1" applyAlignment="1">
      <alignment horizontal="center" vertical="center" wrapText="1"/>
    </xf>
    <xf numFmtId="166" fontId="3" fillId="3" borderId="4" xfId="1" applyNumberFormat="1" applyFont="1" applyFill="1" applyBorder="1" applyAlignment="1">
      <alignment horizontal="center" vertical="center" wrapText="1"/>
    </xf>
    <xf numFmtId="4" fontId="3" fillId="3" borderId="4" xfId="2" applyNumberFormat="1" applyFont="1" applyFill="1" applyBorder="1" applyAlignment="1">
      <alignment horizontal="center" vertical="center"/>
    </xf>
    <xf numFmtId="0" fontId="2" fillId="2" borderId="0" xfId="1" applyFont="1" applyFill="1" applyBorder="1" applyAlignment="1">
      <alignment horizontal="center" vertical="center"/>
    </xf>
    <xf numFmtId="0" fontId="2" fillId="0" borderId="2" xfId="1" applyNumberFormat="1" applyFont="1" applyFill="1" applyBorder="1" applyAlignment="1">
      <alignment horizontal="left" vertical="center"/>
    </xf>
    <xf numFmtId="0" fontId="2" fillId="0" borderId="0" xfId="0" applyFont="1" applyFill="1" applyBorder="1" applyAlignment="1">
      <alignment vertical="center"/>
    </xf>
    <xf numFmtId="0" fontId="2" fillId="0" borderId="0" xfId="1" applyFont="1" applyFill="1" applyBorder="1" applyAlignment="1">
      <alignment vertical="center"/>
    </xf>
    <xf numFmtId="0" fontId="2" fillId="0" borderId="0" xfId="1" applyFont="1" applyFill="1" applyBorder="1" applyAlignment="1">
      <alignment horizontal="center" vertical="center"/>
    </xf>
    <xf numFmtId="4" fontId="2" fillId="0" borderId="0" xfId="1" applyNumberFormat="1" applyFont="1" applyFill="1" applyBorder="1" applyAlignment="1">
      <alignment vertical="center"/>
    </xf>
    <xf numFmtId="166" fontId="2" fillId="0" borderId="0" xfId="1" applyNumberFormat="1" applyFont="1" applyFill="1" applyBorder="1" applyAlignment="1">
      <alignment vertical="center"/>
    </xf>
    <xf numFmtId="0" fontId="2" fillId="0" borderId="0" xfId="0" applyFont="1" applyFill="1" applyBorder="1" applyAlignment="1">
      <alignment horizontal="center" vertical="center"/>
    </xf>
    <xf numFmtId="4" fontId="2" fillId="0" borderId="0" xfId="0" applyNumberFormat="1" applyFont="1" applyFill="1" applyBorder="1" applyAlignment="1">
      <alignment vertical="center"/>
    </xf>
    <xf numFmtId="166" fontId="2" fillId="0" borderId="0" xfId="0" applyNumberFormat="1" applyFont="1" applyFill="1" applyBorder="1" applyAlignment="1">
      <alignment vertical="center"/>
    </xf>
    <xf numFmtId="0" fontId="3" fillId="0" borderId="0" xfId="1" applyFont="1" applyFill="1" applyBorder="1" applyAlignment="1">
      <alignment horizontal="center" vertical="center" wrapText="1"/>
    </xf>
    <xf numFmtId="0" fontId="3" fillId="0" borderId="0" xfId="1" applyFont="1" applyFill="1" applyBorder="1" applyAlignment="1">
      <alignment horizontal="center" vertical="center"/>
    </xf>
    <xf numFmtId="4" fontId="3" fillId="0" borderId="0" xfId="2" applyNumberFormat="1" applyFont="1" applyFill="1" applyBorder="1" applyAlignment="1">
      <alignment horizontal="center" vertical="center" wrapText="1"/>
    </xf>
    <xf numFmtId="166" fontId="3" fillId="0" borderId="0" xfId="1" applyNumberFormat="1" applyFont="1" applyFill="1" applyBorder="1" applyAlignment="1">
      <alignment horizontal="center" vertical="center" wrapText="1"/>
    </xf>
    <xf numFmtId="4" fontId="3" fillId="0" borderId="0" xfId="2" applyNumberFormat="1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2" fillId="0" borderId="0" xfId="1" applyFont="1" applyFill="1" applyBorder="1" applyAlignment="1">
      <alignment horizontal="left" vertical="center"/>
    </xf>
    <xf numFmtId="4" fontId="2" fillId="0" borderId="0" xfId="2" applyNumberFormat="1" applyFont="1" applyFill="1" applyBorder="1" applyAlignment="1">
      <alignment vertical="center"/>
    </xf>
    <xf numFmtId="166" fontId="2" fillId="0" borderId="0" xfId="1" applyNumberFormat="1" applyFont="1" applyFill="1" applyBorder="1" applyAlignment="1">
      <alignment horizontal="right" vertical="center" indent="1"/>
    </xf>
    <xf numFmtId="49" fontId="2" fillId="0" borderId="0" xfId="1" applyNumberFormat="1" applyFont="1" applyFill="1" applyBorder="1" applyAlignment="1">
      <alignment horizontal="center" vertical="center"/>
    </xf>
    <xf numFmtId="4" fontId="2" fillId="0" borderId="0" xfId="2" applyNumberFormat="1" applyFont="1" applyFill="1" applyBorder="1" applyAlignment="1">
      <alignment horizontal="center" vertical="center"/>
    </xf>
    <xf numFmtId="166" fontId="2" fillId="0" borderId="0" xfId="0" applyNumberFormat="1" applyFont="1" applyFill="1" applyBorder="1" applyAlignment="1" applyProtection="1">
      <alignment horizontal="left" vertical="center"/>
    </xf>
    <xf numFmtId="0" fontId="2" fillId="0" borderId="0" xfId="0" applyFont="1" applyFill="1" applyBorder="1" applyAlignment="1">
      <alignment horizontal="left" vertical="center"/>
    </xf>
    <xf numFmtId="0" fontId="5" fillId="0" borderId="0" xfId="0" applyFont="1" applyFill="1" applyBorder="1" applyAlignment="1"/>
    <xf numFmtId="166" fontId="5" fillId="0" borderId="0" xfId="0" applyNumberFormat="1" applyFont="1" applyFill="1" applyBorder="1" applyAlignment="1"/>
    <xf numFmtId="0" fontId="2" fillId="0" borderId="0" xfId="1" applyFont="1" applyFill="1" applyAlignment="1">
      <alignment horizontal="center" vertical="center"/>
    </xf>
    <xf numFmtId="0" fontId="2" fillId="0" borderId="0" xfId="1" applyFont="1" applyFill="1" applyAlignment="1">
      <alignment vertical="center"/>
    </xf>
    <xf numFmtId="0" fontId="2" fillId="0" borderId="0" xfId="1" applyFont="1" applyFill="1" applyAlignment="1">
      <alignment horizontal="left" vertical="center"/>
    </xf>
    <xf numFmtId="166" fontId="2" fillId="0" borderId="0" xfId="1" applyNumberFormat="1" applyFont="1" applyFill="1" applyAlignment="1">
      <alignment horizontal="right" vertical="center" indent="1"/>
    </xf>
    <xf numFmtId="0" fontId="2" fillId="0" borderId="0" xfId="1" applyFont="1" applyFill="1" applyBorder="1" applyAlignment="1">
      <alignment horizontal="center" vertical="center"/>
    </xf>
    <xf numFmtId="0" fontId="8" fillId="0" borderId="0" xfId="1" applyFont="1" applyFill="1" applyAlignment="1">
      <alignment horizontal="center" vertical="center"/>
    </xf>
    <xf numFmtId="0" fontId="8" fillId="0" borderId="0" xfId="1" applyFont="1" applyFill="1" applyAlignment="1">
      <alignment vertical="center"/>
    </xf>
    <xf numFmtId="0" fontId="8" fillId="0" borderId="0" xfId="1" applyFont="1" applyFill="1" applyAlignment="1">
      <alignment horizontal="left" vertical="center"/>
    </xf>
    <xf numFmtId="4" fontId="8" fillId="0" borderId="0" xfId="2" applyNumberFormat="1" applyFont="1" applyFill="1" applyBorder="1" applyAlignment="1">
      <alignment vertical="center"/>
    </xf>
    <xf numFmtId="166" fontId="8" fillId="0" borderId="0" xfId="1" applyNumberFormat="1" applyFont="1" applyFill="1" applyAlignment="1">
      <alignment horizontal="right" vertical="center" indent="1"/>
    </xf>
    <xf numFmtId="4" fontId="8" fillId="0" borderId="0" xfId="2" applyNumberFormat="1" applyFont="1" applyFill="1" applyBorder="1" applyAlignment="1">
      <alignment horizontal="center" vertical="center"/>
    </xf>
    <xf numFmtId="0" fontId="2" fillId="0" borderId="0" xfId="1" applyFont="1" applyFill="1" applyBorder="1" applyAlignment="1">
      <alignment horizontal="center" vertical="center"/>
    </xf>
    <xf numFmtId="0" fontId="3" fillId="0" borderId="0" xfId="1" applyFont="1" applyFill="1" applyBorder="1" applyAlignment="1">
      <alignment horizontal="center" vertical="center"/>
    </xf>
    <xf numFmtId="0" fontId="2" fillId="2" borderId="6" xfId="0" applyNumberFormat="1" applyFont="1" applyFill="1" applyBorder="1" applyAlignment="1" applyProtection="1">
      <alignment horizontal="center" vertical="center"/>
    </xf>
    <xf numFmtId="0" fontId="2" fillId="2" borderId="5" xfId="0" applyNumberFormat="1" applyFont="1" applyFill="1" applyBorder="1" applyAlignment="1" applyProtection="1">
      <alignment horizontal="left" vertical="center"/>
    </xf>
    <xf numFmtId="0" fontId="2" fillId="2" borderId="6" xfId="0" applyNumberFormat="1" applyFont="1" applyFill="1" applyBorder="1" applyAlignment="1" applyProtection="1">
      <alignment horizontal="left" vertical="center"/>
    </xf>
    <xf numFmtId="4" fontId="2" fillId="2" borderId="6" xfId="0" applyNumberFormat="1" applyFont="1" applyFill="1" applyBorder="1" applyAlignment="1">
      <alignment vertical="center"/>
    </xf>
    <xf numFmtId="166" fontId="2" fillId="2" borderId="6" xfId="0" applyNumberFormat="1" applyFont="1" applyFill="1" applyBorder="1" applyAlignment="1" applyProtection="1">
      <alignment horizontal="left" vertical="center"/>
    </xf>
    <xf numFmtId="0" fontId="3" fillId="0" borderId="0" xfId="0" applyNumberFormat="1" applyFont="1" applyFill="1" applyBorder="1" applyAlignment="1" applyProtection="1">
      <alignment horizontal="center" vertical="center"/>
    </xf>
    <xf numFmtId="0" fontId="3" fillId="0" borderId="0" xfId="0" applyNumberFormat="1" applyFont="1" applyFill="1" applyBorder="1" applyAlignment="1" applyProtection="1">
      <alignment horizontal="left" vertical="center"/>
    </xf>
    <xf numFmtId="4" fontId="3" fillId="0" borderId="0" xfId="0" applyNumberFormat="1" applyFont="1" applyFill="1" applyBorder="1" applyAlignment="1">
      <alignment vertical="center"/>
    </xf>
    <xf numFmtId="166" fontId="3" fillId="0" borderId="0" xfId="0" applyNumberFormat="1" applyFont="1" applyFill="1" applyBorder="1" applyAlignment="1" applyProtection="1">
      <alignment horizontal="left" vertical="center"/>
    </xf>
    <xf numFmtId="0" fontId="3" fillId="0" borderId="0" xfId="0" applyFont="1" applyFill="1" applyBorder="1" applyAlignment="1">
      <alignment vertical="center"/>
    </xf>
    <xf numFmtId="0" fontId="2" fillId="0" borderId="0" xfId="1" applyFont="1" applyFill="1" applyBorder="1" applyAlignment="1">
      <alignment horizontal="center" vertical="center"/>
    </xf>
    <xf numFmtId="0" fontId="3" fillId="0" borderId="0" xfId="1" applyFont="1" applyFill="1" applyBorder="1" applyAlignment="1">
      <alignment horizontal="center" vertical="center"/>
    </xf>
    <xf numFmtId="0" fontId="2" fillId="0" borderId="0" xfId="0" applyNumberFormat="1" applyFont="1" applyFill="1" applyBorder="1" applyAlignment="1" applyProtection="1">
      <alignment horizontal="center" vertical="center"/>
    </xf>
    <xf numFmtId="0" fontId="2" fillId="0" borderId="0" xfId="0" applyNumberFormat="1" applyFont="1" applyFill="1" applyBorder="1" applyAlignment="1" applyProtection="1">
      <alignment horizontal="left" vertical="center"/>
    </xf>
    <xf numFmtId="49" fontId="8" fillId="0" borderId="0" xfId="1" applyNumberFormat="1" applyFont="1" applyFill="1" applyAlignment="1">
      <alignment horizontal="center" vertical="center"/>
    </xf>
    <xf numFmtId="0" fontId="2" fillId="0" borderId="0" xfId="1" applyFont="1" applyFill="1" applyBorder="1" applyAlignment="1">
      <alignment horizontal="center" vertical="center"/>
    </xf>
    <xf numFmtId="0" fontId="3" fillId="0" borderId="0" xfId="1" applyFont="1" applyFill="1" applyBorder="1" applyAlignment="1">
      <alignment horizontal="center" vertical="center"/>
    </xf>
    <xf numFmtId="0" fontId="2" fillId="0" borderId="0" xfId="1" applyFont="1" applyFill="1" applyBorder="1" applyAlignment="1">
      <alignment horizontal="center" vertical="center"/>
    </xf>
    <xf numFmtId="0" fontId="3" fillId="0" borderId="0" xfId="1" applyFont="1" applyFill="1" applyBorder="1" applyAlignment="1">
      <alignment horizontal="center" vertical="center"/>
    </xf>
    <xf numFmtId="0" fontId="2" fillId="0" borderId="0" xfId="1" applyFont="1" applyFill="1" applyBorder="1" applyAlignment="1">
      <alignment horizontal="center" vertical="center"/>
    </xf>
    <xf numFmtId="0" fontId="3" fillId="0" borderId="0" xfId="1" applyFont="1" applyFill="1" applyBorder="1" applyAlignment="1">
      <alignment horizontal="center" vertical="center"/>
    </xf>
    <xf numFmtId="0" fontId="2" fillId="0" borderId="0" xfId="1" applyFont="1" applyFill="1" applyBorder="1" applyAlignment="1">
      <alignment horizontal="center" vertical="center"/>
    </xf>
    <xf numFmtId="0" fontId="3" fillId="0" borderId="0" xfId="1" applyFont="1" applyFill="1" applyBorder="1" applyAlignment="1">
      <alignment horizontal="center" vertical="center"/>
    </xf>
    <xf numFmtId="49" fontId="7" fillId="2" borderId="0" xfId="1" applyNumberFormat="1" applyFont="1" applyFill="1" applyBorder="1" applyAlignment="1">
      <alignment horizontal="center" vertical="center"/>
    </xf>
    <xf numFmtId="0" fontId="3" fillId="2" borderId="0" xfId="1" applyFont="1" applyFill="1" applyBorder="1" applyAlignment="1">
      <alignment horizontal="center" vertical="center"/>
    </xf>
    <xf numFmtId="0" fontId="2" fillId="2" borderId="0" xfId="1" applyFont="1" applyFill="1" applyBorder="1" applyAlignment="1">
      <alignment horizontal="center" vertical="center"/>
    </xf>
    <xf numFmtId="0" fontId="2" fillId="0" borderId="0" xfId="1" applyFont="1" applyFill="1" applyBorder="1" applyAlignment="1">
      <alignment horizontal="center" vertical="center"/>
    </xf>
    <xf numFmtId="0" fontId="3" fillId="0" borderId="0" xfId="1" applyFont="1" applyFill="1" applyBorder="1" applyAlignment="1">
      <alignment horizontal="center" vertical="center"/>
    </xf>
    <xf numFmtId="49" fontId="7" fillId="0" borderId="0" xfId="1" applyNumberFormat="1" applyFont="1" applyFill="1" applyBorder="1" applyAlignment="1">
      <alignment horizontal="center" vertical="center"/>
    </xf>
    <xf numFmtId="49" fontId="2" fillId="0" borderId="0" xfId="1" applyNumberFormat="1" applyFont="1" applyFill="1" applyAlignment="1">
      <alignment horizontal="center" vertical="center"/>
    </xf>
  </cellXfs>
  <cellStyles count="7">
    <cellStyle name="Moneda 2" xfId="2"/>
    <cellStyle name="Normal" xfId="0" builtinId="0"/>
    <cellStyle name="Normal 2" xfId="1"/>
    <cellStyle name="Normal 2 2" xfId="3"/>
    <cellStyle name="Normal 3" xfId="4"/>
    <cellStyle name="Normal 4" xfId="5"/>
    <cellStyle name="Normal 5" xfId="6"/>
  </cellStyles>
  <dxfs count="328"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4" formatCode="#,##0.0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4" formatCode="#,##0.00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6" formatCode="dd/mmm/yyyy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6" formatCode="dd/mmm/yyyy"/>
      <fill>
        <patternFill patternType="none">
          <fgColor indexed="64"/>
          <bgColor auto="1"/>
        </patternFill>
      </fill>
      <alignment horizontal="right" vertical="center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6" formatCode="dd/mmm/yyyy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strike val="0"/>
        <outline val="0"/>
        <shadow val="0"/>
        <u val="none"/>
        <vertAlign val="baseline"/>
        <sz val="12"/>
        <color auto="1"/>
        <name val="Arial"/>
        <scheme val="none"/>
      </font>
      <numFmt numFmtId="4" formatCode="#,##0.00"/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4" formatCode="#,##0.00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strike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border outline="0">
        <top style="medium">
          <color theme="0"/>
        </top>
      </border>
    </dxf>
    <dxf>
      <border outline="0">
        <bottom style="medium">
          <color theme="0"/>
        </bottom>
      </border>
    </dxf>
    <dxf>
      <border outline="0">
        <left style="medium">
          <color theme="0"/>
        </left>
        <right style="medium">
          <color theme="0"/>
        </right>
        <top style="medium">
          <color theme="0"/>
        </top>
        <bottom style="medium">
          <color theme="0"/>
        </bottom>
      </border>
    </dxf>
    <dxf>
      <font>
        <strike val="0"/>
        <outline val="0"/>
        <shadow val="0"/>
        <u val="none"/>
        <vertAlign val="baseline"/>
        <sz val="12"/>
        <color auto="1"/>
        <name val="Arial"/>
        <scheme val="none"/>
      </font>
      <numFmt numFmtId="167" formatCode="_ * #,##0.00_ ;_ * \-#,##0.00_ ;_ * &quot;-&quot;??_ ;_ @_ "/>
      <fill>
        <patternFill patternType="none">
          <fgColor indexed="64"/>
          <bgColor auto="1"/>
        </patternFill>
      </fill>
      <alignment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auto="1"/>
        <name val="Arial"/>
        <scheme val="none"/>
      </font>
      <numFmt numFmtId="167" formatCode="_ * #,##0.00_ ;_ * \-#,##0.00_ ;_ * &quot;-&quot;??_ ;_ @_ "/>
      <fill>
        <patternFill patternType="none">
          <fgColor indexed="64"/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7" formatCode="_ * #,##0.00_ ;_ * \-#,##0.00_ ;_ * &quot;-&quot;??_ ;_ @_ 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4" formatCode="#,##0.00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4" formatCode="#,##0.0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6" formatCode="dd/mmm/yyyy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6" formatCode="dd/mmm/yyyy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6" formatCode="dd/mmm/yyyy"/>
      <fill>
        <patternFill patternType="none">
          <fgColor indexed="64"/>
          <bgColor auto="1"/>
        </patternFill>
      </fill>
      <alignment horizontal="right" vertical="center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4" formatCode="#,##0.00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strike val="0"/>
        <outline val="0"/>
        <shadow val="0"/>
        <u val="none"/>
        <vertAlign val="baseline"/>
        <sz val="12"/>
        <color auto="1"/>
        <name val="Arial"/>
        <scheme val="none"/>
      </font>
      <numFmt numFmtId="4" formatCode="#,##0.00"/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strike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border outline="0">
        <top style="medium">
          <color theme="0"/>
        </top>
      </border>
    </dxf>
    <dxf>
      <font>
        <strike val="0"/>
        <outline val="0"/>
        <shadow val="0"/>
        <u val="none"/>
        <vertAlign val="baseline"/>
        <sz val="12"/>
        <color auto="1"/>
        <name val="Arial"/>
        <scheme val="none"/>
      </font>
      <numFmt numFmtId="167" formatCode="_ * #,##0.00_ ;_ * \-#,##0.00_ ;_ * &quot;-&quot;??_ ;_ @_ "/>
      <fill>
        <patternFill patternType="none">
          <fgColor indexed="64"/>
          <bgColor auto="1"/>
        </patternFill>
      </fill>
      <alignment textRotation="0" wrapText="0" indent="0" justifyLastLine="0" shrinkToFit="0" readingOrder="0"/>
    </dxf>
    <dxf>
      <border outline="0">
        <left style="medium">
          <color theme="0"/>
        </left>
        <right style="medium">
          <color theme="0"/>
        </right>
        <top style="medium">
          <color theme="0"/>
        </top>
        <bottom style="medium">
          <color theme="0"/>
        </bottom>
      </border>
    </dxf>
    <dxf>
      <font>
        <strike val="0"/>
        <outline val="0"/>
        <shadow val="0"/>
        <u val="none"/>
        <vertAlign val="baseline"/>
        <sz val="12"/>
        <color auto="1"/>
        <name val="Arial"/>
        <scheme val="none"/>
      </font>
      <numFmt numFmtId="167" formatCode="_ * #,##0.00_ ;_ * \-#,##0.00_ ;_ * &quot;-&quot;??_ ;_ @_ "/>
      <fill>
        <patternFill patternType="none">
          <fgColor indexed="64"/>
          <bgColor auto="1"/>
        </patternFill>
      </fill>
    </dxf>
    <dxf>
      <border outline="0">
        <bottom style="medium">
          <color theme="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7" formatCode="_ * #,##0.00_ ;_ * \-#,##0.00_ ;_ * &quot;-&quot;??_ ;_ @_ 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4" formatCode="#,##0.00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4" formatCode="#,##0.0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6" formatCode="dd/mmm/yyyy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6" formatCode="dd/mmm/yyyy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6" formatCode="dd/mmm/yyyy"/>
      <fill>
        <patternFill patternType="none">
          <fgColor indexed="64"/>
          <bgColor auto="1"/>
        </patternFill>
      </fill>
      <alignment horizontal="right" vertical="center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4" formatCode="#,##0.00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strike val="0"/>
        <outline val="0"/>
        <shadow val="0"/>
        <u val="none"/>
        <vertAlign val="baseline"/>
        <sz val="12"/>
        <color auto="1"/>
        <name val="Arial"/>
        <scheme val="none"/>
      </font>
      <numFmt numFmtId="4" formatCode="#,##0.00"/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strike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border outline="0">
        <top style="medium">
          <color theme="0"/>
        </top>
      </border>
    </dxf>
    <dxf>
      <font>
        <strike val="0"/>
        <outline val="0"/>
        <shadow val="0"/>
        <u val="none"/>
        <vertAlign val="baseline"/>
        <sz val="12"/>
        <color auto="1"/>
        <name val="Arial"/>
        <scheme val="none"/>
      </font>
      <numFmt numFmtId="167" formatCode="_ * #,##0.00_ ;_ * \-#,##0.00_ ;_ * &quot;-&quot;??_ ;_ @_ "/>
      <fill>
        <patternFill patternType="none">
          <fgColor indexed="64"/>
          <bgColor auto="1"/>
        </patternFill>
      </fill>
      <alignment textRotation="0" wrapText="0" indent="0" justifyLastLine="0" shrinkToFit="0" readingOrder="0"/>
    </dxf>
    <dxf>
      <border outline="0">
        <left style="medium">
          <color theme="0"/>
        </left>
        <right style="medium">
          <color theme="0"/>
        </right>
        <top style="medium">
          <color theme="0"/>
        </top>
        <bottom style="medium">
          <color theme="0"/>
        </bottom>
      </border>
    </dxf>
    <dxf>
      <font>
        <strike val="0"/>
        <outline val="0"/>
        <shadow val="0"/>
        <u val="none"/>
        <vertAlign val="baseline"/>
        <sz val="12"/>
        <color auto="1"/>
        <name val="Arial"/>
        <scheme val="none"/>
      </font>
      <numFmt numFmtId="167" formatCode="_ * #,##0.00_ ;_ * \-#,##0.00_ ;_ * &quot;-&quot;??_ ;_ @_ "/>
      <fill>
        <patternFill patternType="none">
          <fgColor indexed="64"/>
          <bgColor auto="1"/>
        </patternFill>
      </fill>
    </dxf>
    <dxf>
      <border outline="0">
        <bottom style="medium">
          <color theme="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7" formatCode="_ * #,##0.00_ ;_ * \-#,##0.00_ ;_ * &quot;-&quot;??_ ;_ @_ 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4" formatCode="#,##0.00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4" formatCode="#,##0.0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6" formatCode="dd/mmm/yyyy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6" formatCode="dd/mmm/yyyy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6" formatCode="dd/mmm/yyyy"/>
      <fill>
        <patternFill patternType="none">
          <fgColor indexed="64"/>
          <bgColor auto="1"/>
        </patternFill>
      </fill>
      <alignment horizontal="right" vertical="center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4" formatCode="#,##0.00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strike val="0"/>
        <outline val="0"/>
        <shadow val="0"/>
        <u val="none"/>
        <vertAlign val="baseline"/>
        <sz val="12"/>
        <color auto="1"/>
        <name val="Arial"/>
        <scheme val="none"/>
      </font>
      <numFmt numFmtId="4" formatCode="#,##0.00"/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strike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border outline="0">
        <top style="medium">
          <color theme="0"/>
        </top>
      </border>
    </dxf>
    <dxf>
      <font>
        <strike val="0"/>
        <outline val="0"/>
        <shadow val="0"/>
        <u val="none"/>
        <vertAlign val="baseline"/>
        <sz val="12"/>
        <color auto="1"/>
        <name val="Arial"/>
        <scheme val="none"/>
      </font>
      <numFmt numFmtId="167" formatCode="_ * #,##0.00_ ;_ * \-#,##0.00_ ;_ * &quot;-&quot;??_ ;_ @_ "/>
      <fill>
        <patternFill patternType="none">
          <fgColor indexed="64"/>
          <bgColor auto="1"/>
        </patternFill>
      </fill>
      <alignment textRotation="0" wrapText="0" indent="0" justifyLastLine="0" shrinkToFit="0" readingOrder="0"/>
    </dxf>
    <dxf>
      <border outline="0">
        <left style="medium">
          <color theme="0"/>
        </left>
        <right style="medium">
          <color theme="0"/>
        </right>
        <top style="medium">
          <color theme="0"/>
        </top>
        <bottom style="medium">
          <color theme="0"/>
        </bottom>
      </border>
    </dxf>
    <dxf>
      <font>
        <strike val="0"/>
        <outline val="0"/>
        <shadow val="0"/>
        <u val="none"/>
        <vertAlign val="baseline"/>
        <sz val="12"/>
        <color auto="1"/>
        <name val="Arial"/>
        <scheme val="none"/>
      </font>
      <numFmt numFmtId="167" formatCode="_ * #,##0.00_ ;_ * \-#,##0.00_ ;_ * &quot;-&quot;??_ ;_ @_ "/>
      <fill>
        <patternFill patternType="none">
          <fgColor indexed="64"/>
          <bgColor auto="1"/>
        </patternFill>
      </fill>
    </dxf>
    <dxf>
      <border outline="0">
        <bottom style="medium">
          <color theme="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7" formatCode="_ * #,##0.00_ ;_ * \-#,##0.00_ ;_ * &quot;-&quot;??_ ;_ @_ 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4" formatCode="#,##0.00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4" formatCode="#,##0.0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6" formatCode="dd/mmm/yyyy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6" formatCode="dd/mmm/yyyy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6" formatCode="dd/mmm/yyyy"/>
      <fill>
        <patternFill patternType="none">
          <fgColor indexed="64"/>
          <bgColor auto="1"/>
        </patternFill>
      </fill>
      <alignment horizontal="right" vertical="center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4" formatCode="#,##0.00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strike val="0"/>
        <outline val="0"/>
        <shadow val="0"/>
        <u val="none"/>
        <vertAlign val="baseline"/>
        <sz val="12"/>
        <color auto="1"/>
        <name val="Arial"/>
        <scheme val="none"/>
      </font>
      <numFmt numFmtId="4" formatCode="#,##0.00"/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strike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border outline="0">
        <top style="medium">
          <color theme="0"/>
        </top>
      </border>
    </dxf>
    <dxf>
      <font>
        <strike val="0"/>
        <outline val="0"/>
        <shadow val="0"/>
        <u val="none"/>
        <vertAlign val="baseline"/>
        <sz val="12"/>
        <color auto="1"/>
        <name val="Arial"/>
        <scheme val="none"/>
      </font>
      <numFmt numFmtId="167" formatCode="_ * #,##0.00_ ;_ * \-#,##0.00_ ;_ * &quot;-&quot;??_ ;_ @_ "/>
      <fill>
        <patternFill patternType="none">
          <fgColor indexed="64"/>
          <bgColor auto="1"/>
        </patternFill>
      </fill>
      <alignment textRotation="0" wrapText="0" indent="0" justifyLastLine="0" shrinkToFit="0" readingOrder="0"/>
    </dxf>
    <dxf>
      <border outline="0">
        <left style="medium">
          <color theme="0"/>
        </left>
        <right style="medium">
          <color theme="0"/>
        </right>
        <top style="medium">
          <color theme="0"/>
        </top>
        <bottom style="medium">
          <color theme="0"/>
        </bottom>
      </border>
    </dxf>
    <dxf>
      <font>
        <strike val="0"/>
        <outline val="0"/>
        <shadow val="0"/>
        <u val="none"/>
        <vertAlign val="baseline"/>
        <sz val="12"/>
        <color auto="1"/>
        <name val="Arial"/>
        <scheme val="none"/>
      </font>
      <numFmt numFmtId="167" formatCode="_ * #,##0.00_ ;_ * \-#,##0.00_ ;_ * &quot;-&quot;??_ ;_ @_ "/>
      <fill>
        <patternFill patternType="none">
          <fgColor indexed="64"/>
          <bgColor auto="1"/>
        </patternFill>
      </fill>
    </dxf>
    <dxf>
      <border outline="0">
        <bottom style="medium">
          <color theme="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7" formatCode="_ * #,##0.00_ ;_ * \-#,##0.00_ ;_ * &quot;-&quot;??_ ;_ @_ 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4" formatCode="#,##0.00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4" formatCode="#,##0.0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6" formatCode="dd/mmm/yyyy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6" formatCode="dd/mmm/yyyy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6" formatCode="dd/mmm/yyyy"/>
      <fill>
        <patternFill patternType="none">
          <fgColor indexed="64"/>
          <bgColor auto="1"/>
        </patternFill>
      </fill>
      <alignment horizontal="right" vertical="center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4" formatCode="#,##0.00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strike val="0"/>
        <outline val="0"/>
        <shadow val="0"/>
        <u val="none"/>
        <vertAlign val="baseline"/>
        <sz val="12"/>
        <color auto="1"/>
        <name val="Arial"/>
        <scheme val="none"/>
      </font>
      <numFmt numFmtId="4" formatCode="#,##0.00"/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strike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border outline="0">
        <top style="medium">
          <color theme="0"/>
        </top>
      </border>
    </dxf>
    <dxf>
      <font>
        <strike val="0"/>
        <outline val="0"/>
        <shadow val="0"/>
        <u val="none"/>
        <vertAlign val="baseline"/>
        <sz val="12"/>
        <color auto="1"/>
        <name val="Arial"/>
        <scheme val="none"/>
      </font>
      <numFmt numFmtId="167" formatCode="_ * #,##0.00_ ;_ * \-#,##0.00_ ;_ * &quot;-&quot;??_ ;_ @_ "/>
      <fill>
        <patternFill patternType="none">
          <fgColor indexed="64"/>
          <bgColor auto="1"/>
        </patternFill>
      </fill>
      <alignment textRotation="0" wrapText="0" indent="0" justifyLastLine="0" shrinkToFit="0" readingOrder="0"/>
    </dxf>
    <dxf>
      <border outline="0">
        <left style="medium">
          <color theme="0"/>
        </left>
        <right style="medium">
          <color theme="0"/>
        </right>
        <top style="medium">
          <color theme="0"/>
        </top>
        <bottom style="medium">
          <color theme="0"/>
        </bottom>
      </border>
    </dxf>
    <dxf>
      <font>
        <strike val="0"/>
        <outline val="0"/>
        <shadow val="0"/>
        <u val="none"/>
        <vertAlign val="baseline"/>
        <sz val="12"/>
        <color auto="1"/>
        <name val="Arial"/>
        <scheme val="none"/>
      </font>
      <numFmt numFmtId="167" formatCode="_ * #,##0.00_ ;_ * \-#,##0.00_ ;_ * &quot;-&quot;??_ ;_ @_ "/>
      <fill>
        <patternFill patternType="none">
          <fgColor indexed="64"/>
          <bgColor auto="1"/>
        </patternFill>
      </fill>
    </dxf>
    <dxf>
      <border outline="0">
        <bottom style="medium">
          <color theme="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7" formatCode="_ * #,##0.00_ ;_ * \-#,##0.00_ ;_ * &quot;-&quot;??_ ;_ @_ 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4" formatCode="#,##0.00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4" formatCode="#,##0.0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6" formatCode="dd/mmm/yyyy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6" formatCode="dd/mmm/yyyy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6" formatCode="dd/mmm/yyyy"/>
      <fill>
        <patternFill patternType="none">
          <fgColor indexed="64"/>
          <bgColor auto="1"/>
        </patternFill>
      </fill>
      <alignment horizontal="right" vertical="center" textRotation="0" wrapText="0" indent="1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4" formatCode="#,##0.00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auto="1"/>
        <name val="Arial"/>
        <scheme val="none"/>
      </font>
      <numFmt numFmtId="4" formatCode="#,##0.00"/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1" hidden="0"/>
    </dxf>
    <dxf>
      <font>
        <strike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border outline="0">
        <top style="medium">
          <color theme="0"/>
        </top>
      </border>
    </dxf>
    <dxf>
      <font>
        <b/>
        <strike val="0"/>
        <outline val="0"/>
        <shadow val="0"/>
        <u val="none"/>
        <vertAlign val="baseline"/>
        <sz val="12"/>
        <color auto="1"/>
        <name val="Arial"/>
        <scheme val="none"/>
      </font>
      <numFmt numFmtId="167" formatCode="_ * #,##0.00_ ;_ * \-#,##0.00_ ;_ * &quot;-&quot;??_ ;_ @_ "/>
      <fill>
        <patternFill patternType="none">
          <fgColor indexed="64"/>
          <bgColor auto="1"/>
        </patternFill>
      </fill>
      <alignment textRotation="0" wrapText="0" indent="0" justifyLastLine="0" shrinkToFit="0" readingOrder="0"/>
    </dxf>
    <dxf>
      <border outline="0">
        <left style="medium">
          <color theme="0"/>
        </left>
        <right style="medium">
          <color theme="0"/>
        </right>
        <top style="medium">
          <color theme="0"/>
        </top>
        <bottom style="medium">
          <color theme="0"/>
        </bottom>
      </border>
    </dxf>
    <dxf>
      <font>
        <strike val="0"/>
        <outline val="0"/>
        <shadow val="0"/>
        <u val="none"/>
        <vertAlign val="baseline"/>
        <sz val="12"/>
        <color auto="1"/>
        <name val="Arial"/>
        <scheme val="none"/>
      </font>
      <numFmt numFmtId="167" formatCode="_ * #,##0.00_ ;_ * \-#,##0.00_ ;_ * &quot;-&quot;??_ ;_ @_ "/>
      <fill>
        <patternFill patternType="none">
          <fgColor indexed="64"/>
          <bgColor auto="1"/>
        </patternFill>
      </fill>
    </dxf>
    <dxf>
      <border outline="0">
        <bottom style="medium">
          <color theme="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7" formatCode="_ * #,##0.00_ ;_ * \-#,##0.00_ ;_ * &quot;-&quot;??_ ;_ @_ 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4" formatCode="#,##0.00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4" formatCode="#,##0.0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6" formatCode="dd/mmm/yyyy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6" formatCode="dd/mmm/yyyy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6" formatCode="dd/mmm/yyyy"/>
      <fill>
        <patternFill patternType="none">
          <fgColor indexed="64"/>
          <bgColor auto="1"/>
        </patternFill>
      </fill>
      <alignment horizontal="right" vertical="center" textRotation="0" wrapText="0" indent="1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4" formatCode="#,##0.00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auto="1"/>
        <name val="Arial"/>
        <scheme val="none"/>
      </font>
      <numFmt numFmtId="4" formatCode="#,##0.00"/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1" hidden="0"/>
    </dxf>
    <dxf>
      <font>
        <strike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border outline="0">
        <top style="medium">
          <color theme="0"/>
        </top>
      </border>
    </dxf>
    <dxf>
      <font>
        <b/>
        <strike val="0"/>
        <outline val="0"/>
        <shadow val="0"/>
        <u val="none"/>
        <vertAlign val="baseline"/>
        <sz val="12"/>
        <color auto="1"/>
        <name val="Arial"/>
        <scheme val="none"/>
      </font>
      <numFmt numFmtId="167" formatCode="_ * #,##0.00_ ;_ * \-#,##0.00_ ;_ * &quot;-&quot;??_ ;_ @_ "/>
      <fill>
        <patternFill patternType="none">
          <fgColor indexed="64"/>
          <bgColor auto="1"/>
        </patternFill>
      </fill>
      <alignment textRotation="0" wrapText="0" indent="0" justifyLastLine="0" shrinkToFit="0" readingOrder="0"/>
    </dxf>
    <dxf>
      <border outline="0">
        <left style="medium">
          <color theme="0"/>
        </left>
        <right style="medium">
          <color theme="0"/>
        </right>
        <top style="medium">
          <color theme="0"/>
        </top>
        <bottom style="medium">
          <color theme="0"/>
        </bottom>
      </border>
    </dxf>
    <dxf>
      <font>
        <strike val="0"/>
        <outline val="0"/>
        <shadow val="0"/>
        <u val="none"/>
        <vertAlign val="baseline"/>
        <sz val="12"/>
        <color auto="1"/>
        <name val="Arial"/>
        <scheme val="none"/>
      </font>
      <numFmt numFmtId="167" formatCode="_ * #,##0.00_ ;_ * \-#,##0.00_ ;_ * &quot;-&quot;??_ ;_ @_ "/>
      <fill>
        <patternFill patternType="none">
          <fgColor indexed="64"/>
          <bgColor auto="1"/>
        </patternFill>
      </fill>
    </dxf>
    <dxf>
      <border outline="0">
        <bottom style="medium">
          <color theme="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7" formatCode="_ * #,##0.00_ ;_ * \-#,##0.00_ ;_ * &quot;-&quot;??_ ;_ @_ 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4" formatCode="#,##0.00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4" formatCode="#,##0.0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6" formatCode="dd/mmm/yyyy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6" formatCode="dd/mmm/yyyy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6" formatCode="dd/mmm/yyyy"/>
      <fill>
        <patternFill patternType="none">
          <fgColor indexed="64"/>
          <bgColor auto="1"/>
        </patternFill>
      </fill>
      <alignment horizontal="right" vertical="center" textRotation="0" wrapText="0" indent="1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4" formatCode="#,##0.00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auto="1"/>
        <name val="Arial"/>
        <scheme val="none"/>
      </font>
      <numFmt numFmtId="4" formatCode="#,##0.00"/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1" hidden="0"/>
    </dxf>
    <dxf>
      <font>
        <strike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border outline="0">
        <top style="medium">
          <color theme="0"/>
        </top>
      </border>
    </dxf>
    <dxf>
      <font>
        <b/>
        <strike val="0"/>
        <outline val="0"/>
        <shadow val="0"/>
        <u val="none"/>
        <vertAlign val="baseline"/>
        <sz val="12"/>
        <color auto="1"/>
        <name val="Arial"/>
        <scheme val="none"/>
      </font>
      <numFmt numFmtId="167" formatCode="_ * #,##0.00_ ;_ * \-#,##0.00_ ;_ * &quot;-&quot;??_ ;_ @_ "/>
      <fill>
        <patternFill patternType="none">
          <fgColor indexed="64"/>
          <bgColor auto="1"/>
        </patternFill>
      </fill>
      <alignment textRotation="0" wrapText="0" indent="0" justifyLastLine="0" shrinkToFit="0" readingOrder="0"/>
    </dxf>
    <dxf>
      <border outline="0">
        <left style="medium">
          <color theme="0"/>
        </left>
        <right style="medium">
          <color theme="0"/>
        </right>
        <top style="medium">
          <color theme="0"/>
        </top>
        <bottom style="medium">
          <color theme="0"/>
        </bottom>
      </border>
    </dxf>
    <dxf>
      <font>
        <strike val="0"/>
        <outline val="0"/>
        <shadow val="0"/>
        <u val="none"/>
        <vertAlign val="baseline"/>
        <sz val="12"/>
        <color auto="1"/>
        <name val="Arial"/>
        <scheme val="none"/>
      </font>
      <numFmt numFmtId="167" formatCode="_ * #,##0.00_ ;_ * \-#,##0.00_ ;_ * &quot;-&quot;??_ ;_ @_ "/>
      <fill>
        <patternFill patternType="none">
          <fgColor indexed="64"/>
          <bgColor auto="1"/>
        </patternFill>
      </fill>
    </dxf>
    <dxf>
      <border outline="0">
        <bottom style="medium">
          <color theme="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7" formatCode="_ * #,##0.00_ ;_ * \-#,##0.00_ ;_ * &quot;-&quot;??_ ;_ @_ 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4" formatCode="#,##0.00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4" formatCode="#,##0.0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6" formatCode="dd/mmm/yyyy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6" formatCode="dd/mmm/yyyy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6" formatCode="dd/mmm/yyyy"/>
      <fill>
        <patternFill patternType="none">
          <fgColor indexed="64"/>
          <bgColor auto="1"/>
        </patternFill>
      </fill>
      <alignment horizontal="right" vertical="center" textRotation="0" wrapText="0" indent="1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4" formatCode="#,##0.00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auto="1"/>
        <name val="Arial"/>
        <scheme val="none"/>
      </font>
      <numFmt numFmtId="4" formatCode="#,##0.00"/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1" hidden="0"/>
    </dxf>
    <dxf>
      <font>
        <strike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border outline="0">
        <top style="medium">
          <color theme="0"/>
        </top>
      </border>
    </dxf>
    <dxf>
      <font>
        <strike val="0"/>
        <outline val="0"/>
        <shadow val="0"/>
        <u val="none"/>
        <vertAlign val="baseline"/>
        <sz val="12"/>
        <color auto="1"/>
        <name val="Arial"/>
        <scheme val="none"/>
      </font>
      <numFmt numFmtId="167" formatCode="_ * #,##0.00_ ;_ * \-#,##0.00_ ;_ * &quot;-&quot;??_ ;_ @_ "/>
      <fill>
        <patternFill patternType="none">
          <fgColor indexed="64"/>
          <bgColor auto="1"/>
        </patternFill>
      </fill>
      <alignment textRotation="0" wrapText="0" indent="0" justifyLastLine="0" shrinkToFit="0" readingOrder="0"/>
    </dxf>
    <dxf>
      <border outline="0">
        <left style="medium">
          <color theme="0"/>
        </left>
        <right style="medium">
          <color theme="0"/>
        </right>
        <top style="medium">
          <color theme="0"/>
        </top>
        <bottom style="medium">
          <color theme="0"/>
        </bottom>
      </border>
    </dxf>
    <dxf>
      <font>
        <strike val="0"/>
        <outline val="0"/>
        <shadow val="0"/>
        <u val="none"/>
        <vertAlign val="baseline"/>
        <sz val="12"/>
        <color auto="1"/>
        <name val="Arial"/>
        <scheme val="none"/>
      </font>
      <numFmt numFmtId="167" formatCode="_ * #,##0.00_ ;_ * \-#,##0.00_ ;_ * &quot;-&quot;??_ ;_ @_ "/>
      <fill>
        <patternFill patternType="none">
          <fgColor indexed="64"/>
          <bgColor auto="1"/>
        </patternFill>
      </fill>
    </dxf>
    <dxf>
      <border outline="0">
        <bottom style="medium">
          <color theme="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7" formatCode="_ * #,##0.00_ ;_ * \-#,##0.00_ ;_ * &quot;-&quot;??_ ;_ @_ 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4" formatCode="#,##0.00"/>
      <fill>
        <patternFill patternType="solid">
          <fgColor indexed="64"/>
          <bgColor theme="0"/>
        </patternFill>
      </fill>
      <alignment horizontal="general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 style="medium">
          <color theme="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4" formatCode="#,##0.0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 style="medium">
          <color theme="0"/>
        </top>
        <bottom style="medium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6" formatCode="dd/mmm/yyyy"/>
      <fill>
        <patternFill patternType="solid">
          <fgColor indexed="64"/>
          <bgColor theme="0"/>
        </patternFill>
      </fill>
      <alignment horizontal="left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 style="medium">
          <color theme="0"/>
        </top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30" formatCode="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 style="medium">
          <color theme="0"/>
        </top>
        <bottom style="medium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6" formatCode="dd/mmm/yyyy"/>
      <fill>
        <patternFill patternType="solid">
          <fgColor indexed="64"/>
          <bgColor theme="0"/>
        </patternFill>
      </fill>
      <alignment horizontal="left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 style="medium">
          <color theme="0"/>
        </top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6" formatCode="dd/mmm/yyyy"/>
      <fill>
        <patternFill patternType="none">
          <fgColor indexed="64"/>
          <bgColor indexed="65"/>
        </patternFill>
      </fill>
      <alignment horizontal="right" vertical="center" textRotation="0" wrapText="0" indent="1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 style="medium">
          <color theme="0"/>
        </top>
        <bottom style="medium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4" formatCode="#,##0.00"/>
      <fill>
        <patternFill patternType="solid">
          <fgColor indexed="64"/>
          <bgColor theme="0"/>
        </patternFill>
      </fill>
      <alignment horizontal="general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 style="medium">
          <color theme="0"/>
        </top>
        <bottom/>
      </border>
    </dxf>
    <dxf>
      <font>
        <strike val="0"/>
        <outline val="0"/>
        <shadow val="0"/>
        <u val="none"/>
        <vertAlign val="baseline"/>
        <sz val="12"/>
        <color auto="1"/>
        <name val="Arial"/>
        <scheme val="none"/>
      </font>
      <numFmt numFmtId="4" formatCode="#,##0.00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 style="medium">
          <color theme="0"/>
        </top>
        <bottom style="medium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0" formatCode="General"/>
      <fill>
        <patternFill patternType="solid">
          <fgColor indexed="64"/>
          <bgColor theme="0"/>
        </patternFill>
      </fill>
      <alignment horizontal="left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 style="medium">
          <color theme="0"/>
        </top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 style="medium">
          <color theme="0"/>
        </top>
        <bottom style="medium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0" formatCode="General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 style="medium">
          <color theme="0"/>
        </top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 style="medium">
          <color theme="0"/>
        </top>
        <bottom style="medium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0" formatCode="General"/>
      <fill>
        <patternFill patternType="solid">
          <fgColor indexed="64"/>
          <bgColor theme="0"/>
        </patternFill>
      </fill>
      <alignment horizontal="left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 style="medium">
          <color theme="0"/>
        </top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>
        <left style="medium">
          <color theme="0"/>
        </left>
        <right style="medium">
          <color theme="0"/>
        </right>
        <top style="medium">
          <color theme="0"/>
        </top>
        <bottom style="medium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0" formatCode="General"/>
      <fill>
        <patternFill patternType="solid">
          <fgColor indexed="64"/>
          <bgColor theme="0"/>
        </patternFill>
      </fill>
      <alignment horizontal="left" vertical="center" textRotation="0" wrapText="0" indent="0" justifyLastLine="0" shrinkToFit="0" readingOrder="0"/>
      <border diagonalUp="0" diagonalDown="0" outline="0">
        <left/>
        <right style="medium">
          <color theme="0"/>
        </right>
        <top style="medium">
          <color theme="0"/>
        </top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0" formatCode="General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 style="medium">
          <color theme="0"/>
        </top>
        <bottom/>
      </border>
      <protection locked="1" hidden="0"/>
    </dxf>
    <dxf>
      <font>
        <strike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 style="medium">
          <color theme="0"/>
        </top>
        <bottom style="medium">
          <color theme="0"/>
        </bottom>
      </border>
    </dxf>
    <dxf>
      <border outline="0">
        <top style="medium">
          <color theme="0"/>
        </top>
      </border>
    </dxf>
    <dxf>
      <font>
        <strike val="0"/>
        <outline val="0"/>
        <shadow val="0"/>
        <u val="none"/>
        <vertAlign val="baseline"/>
        <sz val="12"/>
        <color auto="1"/>
        <name val="Arial"/>
        <scheme val="none"/>
      </font>
      <numFmt numFmtId="167" formatCode="_ * #,##0.00_ ;_ * \-#,##0.00_ ;_ * &quot;-&quot;??_ ;_ @_ "/>
      <fill>
        <patternFill patternType="solid">
          <fgColor indexed="64"/>
          <bgColor theme="0"/>
        </patternFill>
      </fill>
      <alignment textRotation="0" wrapText="0" indent="0" justifyLastLine="0" shrinkToFit="0" readingOrder="0"/>
    </dxf>
    <dxf>
      <border outline="0">
        <left style="medium">
          <color theme="0"/>
        </left>
        <right style="medium">
          <color theme="0"/>
        </right>
        <top style="medium">
          <color theme="0"/>
        </top>
        <bottom style="medium">
          <color theme="0"/>
        </bottom>
      </border>
    </dxf>
    <dxf>
      <font>
        <strike val="0"/>
        <outline val="0"/>
        <shadow val="0"/>
        <u val="none"/>
        <vertAlign val="baseline"/>
        <sz val="12"/>
        <color auto="1"/>
        <name val="Arial"/>
        <scheme val="none"/>
      </font>
    </dxf>
    <dxf>
      <border outline="0">
        <bottom style="medium">
          <color theme="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7" formatCode="_ * #,##0.00_ ;_ * \-#,##0.00_ ;_ * &quot;-&quot;??_ ;_ @_ "/>
      <fill>
        <patternFill patternType="solid">
          <fgColor indexed="64"/>
          <bgColor theme="9" tint="0.39997558519241921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4" formatCode="#,##0.00"/>
      <fill>
        <patternFill patternType="solid">
          <fgColor indexed="64"/>
          <bgColor theme="0"/>
        </patternFill>
      </fill>
      <alignment horizontal="general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 style="medium">
          <color theme="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6" formatCode="dd/mmm/yyyy"/>
      <fill>
        <patternFill patternType="solid">
          <fgColor indexed="64"/>
          <bgColor theme="0"/>
        </patternFill>
      </fill>
      <alignment horizontal="left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 style="medium">
          <color theme="0"/>
        </top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6" formatCode="dd/mmm/yyyy"/>
      <fill>
        <patternFill patternType="solid">
          <fgColor indexed="64"/>
          <bgColor theme="0"/>
        </patternFill>
      </fill>
      <alignment horizontal="left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 style="medium">
          <color theme="0"/>
        </top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4" formatCode="#,##0.00"/>
      <fill>
        <patternFill patternType="solid">
          <fgColor indexed="64"/>
          <bgColor theme="0"/>
        </patternFill>
      </fill>
      <alignment horizontal="general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 style="medium">
          <color theme="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0" formatCode="General"/>
      <fill>
        <patternFill patternType="solid">
          <fgColor indexed="64"/>
          <bgColor theme="0"/>
        </patternFill>
      </fill>
      <alignment horizontal="left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 style="medium">
          <color theme="0"/>
        </top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0" formatCode="General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 style="medium">
          <color theme="0"/>
        </top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0" formatCode="General"/>
      <fill>
        <patternFill patternType="solid">
          <fgColor indexed="64"/>
          <bgColor theme="0"/>
        </patternFill>
      </fill>
      <alignment horizontal="left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 style="medium">
          <color theme="0"/>
        </top>
        <bottom/>
      </border>
      <protection locked="1" hidden="0"/>
    </dxf>
    <dxf>
      <fill>
        <patternFill patternType="solid">
          <fgColor indexed="64"/>
          <bgColor theme="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0" formatCode="General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 style="medium">
          <color theme="0"/>
        </top>
        <bottom/>
      </border>
      <protection locked="1" hidden="0"/>
    </dxf>
    <dxf>
      <border outline="0">
        <top style="medium">
          <color theme="0"/>
        </top>
      </border>
    </dxf>
    <dxf>
      <font>
        <strike val="0"/>
        <outline val="0"/>
        <shadow val="0"/>
        <u val="none"/>
        <vertAlign val="baseline"/>
        <sz val="12"/>
        <color auto="1"/>
        <name val="Arial"/>
        <scheme val="none"/>
      </font>
      <numFmt numFmtId="167" formatCode="_ * #,##0.00_ ;_ * \-#,##0.00_ ;_ * &quot;-&quot;??_ ;_ @_ "/>
      <fill>
        <patternFill patternType="solid">
          <fgColor indexed="64"/>
          <bgColor theme="0"/>
        </patternFill>
      </fill>
      <alignment textRotation="0" wrapText="0" indent="0" justifyLastLine="0" shrinkToFit="0" readingOrder="0"/>
    </dxf>
    <dxf>
      <border outline="0">
        <left style="medium">
          <color theme="0"/>
        </left>
        <right style="medium">
          <color theme="0"/>
        </right>
        <top style="medium">
          <color theme="0"/>
        </top>
        <bottom style="medium">
          <color theme="0"/>
        </bottom>
      </border>
    </dxf>
    <dxf>
      <font>
        <strike val="0"/>
        <outline val="0"/>
        <shadow val="0"/>
        <u val="none"/>
        <vertAlign val="baseline"/>
        <sz val="12"/>
        <color auto="1"/>
        <name val="Arial"/>
        <scheme val="none"/>
      </font>
    </dxf>
    <dxf>
      <border outline="0">
        <bottom style="medium">
          <color theme="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7" formatCode="_ * #,##0.00_ ;_ * \-#,##0.00_ ;_ * &quot;-&quot;??_ ;_ @_ "/>
      <fill>
        <patternFill patternType="solid">
          <fgColor indexed="64"/>
          <bgColor theme="9" tint="0.39997558519241921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1EAC7"/>
        </patternFill>
      </fill>
    </dxf>
    <dxf>
      <border>
        <top style="medium">
          <color theme="0" tint="-0.499984740745262"/>
        </top>
      </border>
    </dxf>
    <dxf>
      <fill>
        <patternFill>
          <bgColor rgb="FFCFB53B"/>
        </patternFill>
      </fill>
    </dxf>
    <dxf>
      <border>
        <left style="medium">
          <color theme="0"/>
        </left>
        <right style="medium">
          <color theme="0"/>
        </right>
        <top style="medium">
          <color theme="0"/>
        </top>
        <bottom style="medium">
          <color theme="0"/>
        </bottom>
        <vertical style="medium">
          <color theme="0"/>
        </vertical>
        <horizontal style="medium">
          <color theme="0"/>
        </horizontal>
      </border>
    </dxf>
  </dxfs>
  <tableStyles count="2" defaultTableStyle="TableStyleMedium2" defaultPivotStyle="PivotStyleLight16">
    <tableStyle name="Estilo de tabla dinámica 1" table="0" count="0"/>
    <tableStyle name="FGC" pivot="0" count="4">
      <tableStyleElement type="wholeTable" dxfId="327"/>
      <tableStyleElement type="headerRow" dxfId="326"/>
      <tableStyleElement type="totalRow" dxfId="325"/>
      <tableStyleElement type="firstRowStripe" dxfId="324"/>
    </tableStyle>
  </tableStyles>
  <colors>
    <mruColors>
      <color rgb="FF4AABC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391647</xdr:colOff>
      <xdr:row>0</xdr:row>
      <xdr:rowOff>48544</xdr:rowOff>
    </xdr:from>
    <xdr:to>
      <xdr:col>2</xdr:col>
      <xdr:colOff>1187824</xdr:colOff>
      <xdr:row>4</xdr:row>
      <xdr:rowOff>69114</xdr:rowOff>
    </xdr:to>
    <xdr:pic>
      <xdr:nvPicPr>
        <xdr:cNvPr id="2" name="1 Imagen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93183" y="48544"/>
          <a:ext cx="796177" cy="796177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391647</xdr:colOff>
      <xdr:row>0</xdr:row>
      <xdr:rowOff>48544</xdr:rowOff>
    </xdr:from>
    <xdr:to>
      <xdr:col>2</xdr:col>
      <xdr:colOff>1187824</xdr:colOff>
      <xdr:row>4</xdr:row>
      <xdr:rowOff>69114</xdr:rowOff>
    </xdr:to>
    <xdr:pic>
      <xdr:nvPicPr>
        <xdr:cNvPr id="2" name="1 Imagen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91822" y="48544"/>
          <a:ext cx="796177" cy="792095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391647</xdr:colOff>
      <xdr:row>0</xdr:row>
      <xdr:rowOff>48544</xdr:rowOff>
    </xdr:from>
    <xdr:to>
      <xdr:col>2</xdr:col>
      <xdr:colOff>1187824</xdr:colOff>
      <xdr:row>4</xdr:row>
      <xdr:rowOff>69114</xdr:rowOff>
    </xdr:to>
    <xdr:pic>
      <xdr:nvPicPr>
        <xdr:cNvPr id="2" name="1 Imagen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91822" y="48544"/>
          <a:ext cx="796177" cy="792095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391647</xdr:colOff>
      <xdr:row>0</xdr:row>
      <xdr:rowOff>48544</xdr:rowOff>
    </xdr:from>
    <xdr:to>
      <xdr:col>2</xdr:col>
      <xdr:colOff>1187824</xdr:colOff>
      <xdr:row>4</xdr:row>
      <xdr:rowOff>69114</xdr:rowOff>
    </xdr:to>
    <xdr:pic>
      <xdr:nvPicPr>
        <xdr:cNvPr id="2" name="1 Imagen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91822" y="48544"/>
          <a:ext cx="796177" cy="792095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391647</xdr:colOff>
      <xdr:row>0</xdr:row>
      <xdr:rowOff>48544</xdr:rowOff>
    </xdr:from>
    <xdr:to>
      <xdr:col>2</xdr:col>
      <xdr:colOff>1187824</xdr:colOff>
      <xdr:row>4</xdr:row>
      <xdr:rowOff>69114</xdr:rowOff>
    </xdr:to>
    <xdr:pic>
      <xdr:nvPicPr>
        <xdr:cNvPr id="2" name="1 Imagen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91822" y="48544"/>
          <a:ext cx="796177" cy="792095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391647</xdr:colOff>
      <xdr:row>0</xdr:row>
      <xdr:rowOff>48544</xdr:rowOff>
    </xdr:from>
    <xdr:to>
      <xdr:col>2</xdr:col>
      <xdr:colOff>1187824</xdr:colOff>
      <xdr:row>4</xdr:row>
      <xdr:rowOff>69114</xdr:rowOff>
    </xdr:to>
    <xdr:pic>
      <xdr:nvPicPr>
        <xdr:cNvPr id="2" name="1 Imagen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91822" y="48544"/>
          <a:ext cx="796177" cy="792095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391647</xdr:colOff>
      <xdr:row>0</xdr:row>
      <xdr:rowOff>48544</xdr:rowOff>
    </xdr:from>
    <xdr:to>
      <xdr:col>2</xdr:col>
      <xdr:colOff>1187824</xdr:colOff>
      <xdr:row>4</xdr:row>
      <xdr:rowOff>69114</xdr:rowOff>
    </xdr:to>
    <xdr:pic>
      <xdr:nvPicPr>
        <xdr:cNvPr id="2" name="1 Imagen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91822" y="48544"/>
          <a:ext cx="796177" cy="792095"/>
        </a:xfrm>
        <a:prstGeom prst="rect">
          <a:avLst/>
        </a:prstGeom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391647</xdr:colOff>
      <xdr:row>0</xdr:row>
      <xdr:rowOff>48544</xdr:rowOff>
    </xdr:from>
    <xdr:to>
      <xdr:col>2</xdr:col>
      <xdr:colOff>1187824</xdr:colOff>
      <xdr:row>4</xdr:row>
      <xdr:rowOff>69114</xdr:rowOff>
    </xdr:to>
    <xdr:pic>
      <xdr:nvPicPr>
        <xdr:cNvPr id="2" name="1 Imagen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44147" y="48544"/>
          <a:ext cx="796177" cy="792095"/>
        </a:xfrm>
        <a:prstGeom prst="rect">
          <a:avLst/>
        </a:prstGeom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391647</xdr:colOff>
      <xdr:row>0</xdr:row>
      <xdr:rowOff>48544</xdr:rowOff>
    </xdr:from>
    <xdr:to>
      <xdr:col>2</xdr:col>
      <xdr:colOff>1187824</xdr:colOff>
      <xdr:row>4</xdr:row>
      <xdr:rowOff>69114</xdr:rowOff>
    </xdr:to>
    <xdr:pic>
      <xdr:nvPicPr>
        <xdr:cNvPr id="2" name="1 Imagen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91822" y="48544"/>
          <a:ext cx="796177" cy="792095"/>
        </a:xfrm>
        <a:prstGeom prst="rect">
          <a:avLst/>
        </a:prstGeom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391647</xdr:colOff>
      <xdr:row>0</xdr:row>
      <xdr:rowOff>48544</xdr:rowOff>
    </xdr:from>
    <xdr:to>
      <xdr:col>2</xdr:col>
      <xdr:colOff>1187824</xdr:colOff>
      <xdr:row>4</xdr:row>
      <xdr:rowOff>69114</xdr:rowOff>
    </xdr:to>
    <xdr:pic>
      <xdr:nvPicPr>
        <xdr:cNvPr id="2" name="1 Imagen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91822" y="48544"/>
          <a:ext cx="796177" cy="792095"/>
        </a:xfrm>
        <a:prstGeom prst="rect">
          <a:avLst/>
        </a:prstGeom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391647</xdr:colOff>
      <xdr:row>0</xdr:row>
      <xdr:rowOff>48544</xdr:rowOff>
    </xdr:from>
    <xdr:to>
      <xdr:col>2</xdr:col>
      <xdr:colOff>1187824</xdr:colOff>
      <xdr:row>4</xdr:row>
      <xdr:rowOff>69114</xdr:rowOff>
    </xdr:to>
    <xdr:pic>
      <xdr:nvPicPr>
        <xdr:cNvPr id="2" name="1 Imagen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91822" y="48544"/>
          <a:ext cx="796177" cy="792095"/>
        </a:xfrm>
        <a:prstGeom prst="rect">
          <a:avLst/>
        </a:prstGeom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391647</xdr:colOff>
      <xdr:row>0</xdr:row>
      <xdr:rowOff>48544</xdr:rowOff>
    </xdr:from>
    <xdr:to>
      <xdr:col>2</xdr:col>
      <xdr:colOff>1187824</xdr:colOff>
      <xdr:row>4</xdr:row>
      <xdr:rowOff>69114</xdr:rowOff>
    </xdr:to>
    <xdr:pic>
      <xdr:nvPicPr>
        <xdr:cNvPr id="2" name="1 Imagen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91822" y="48544"/>
          <a:ext cx="796177" cy="792095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id="1" name="Tabla1" displayName="Tabla1" ref="B7:J9" totalsRowCount="1" headerRowDxfId="320" dataDxfId="318" totalsRowDxfId="316" headerRowBorderDxfId="319" tableBorderDxfId="317" totalsRowBorderDxfId="315" headerRowCellStyle="Moneda 2">
  <tableColumns count="9">
    <tableColumn id="4" name="POSICIÓN" totalsRowFunction="custom" totalsRowDxfId="314" dataCellStyle="Normal 2">
      <totalsRowFormula>COUNTA(D8:D8)</totalsRowFormula>
    </tableColumn>
    <tableColumn id="1" name="NOMBRE" totalsRowLabel="funcionarios" totalsRowDxfId="313" dataCellStyle="Normal 2"/>
    <tableColumn id="2" name="APELLIDO" totalsRowDxfId="312" dataCellStyle="Normal 2"/>
    <tableColumn id="3" name="NÚMERO DE CÉDULA" totalsRowDxfId="311" dataCellStyle="Normal 2"/>
    <tableColumn id="9" name="CARGO" totalsRowDxfId="310" dataCellStyle="Normal 2"/>
    <tableColumn id="6" name="SALARIO MENSUAL" totalsRowFunction="sum" totalsRowDxfId="309" dataCellStyle="Moneda 2"/>
    <tableColumn id="8" name="INICIO LABORES" totalsRowDxfId="308" dataCellStyle="Normal 2"/>
    <tableColumn id="5" name="OBJETO DE GASTO" totalsRowDxfId="307" dataCellStyle="Normal 2"/>
    <tableColumn id="10" name="ESTATUS" totalsRowDxfId="306" dataCellStyle="Moneda 2"/>
  </tableColumns>
  <tableStyleInfo name="TableStyleMedium14" showFirstColumn="0" showLastColumn="0" showRowStripes="1" showColumnStripes="0"/>
</table>
</file>

<file path=xl/tables/table2.xml><?xml version="1.0" encoding="utf-8"?>
<table xmlns="http://schemas.openxmlformats.org/spreadsheetml/2006/main" id="2" name="Tabla13" displayName="Tabla13" ref="B7:J19" totalsRowCount="1" headerRowDxfId="302" dataDxfId="300" totalsRowDxfId="298" headerRowBorderDxfId="301" tableBorderDxfId="299" totalsRowBorderDxfId="297" headerRowCellStyle="Moneda 2">
  <tableColumns count="9">
    <tableColumn id="4" name="POSICIÓN" totalsRowFunction="custom" dataDxfId="296" totalsRowDxfId="295" dataCellStyle="Normal 2">
      <totalsRowFormula>COUNTA(D8:D18)</totalsRowFormula>
    </tableColumn>
    <tableColumn id="1" name="NOMBRE" totalsRowLabel="funcionarios" totalsRowDxfId="294" dataCellStyle="Normal 2"/>
    <tableColumn id="2" name="APELLIDO" dataDxfId="293" totalsRowDxfId="292" dataCellStyle="Normal 2"/>
    <tableColumn id="3" name="NÚMERO DE CÉDULA" dataDxfId="291" totalsRowDxfId="290" dataCellStyle="Normal 2"/>
    <tableColumn id="9" name="CARGO" dataDxfId="289" totalsRowDxfId="288" dataCellStyle="Normal 2"/>
    <tableColumn id="6" name="SALARIO MENSUAL" totalsRowFunction="sum" dataDxfId="287" totalsRowDxfId="286" dataCellStyle="Moneda 2"/>
    <tableColumn id="8" name="INICIO LABORES" dataDxfId="285" totalsRowDxfId="284" dataCellStyle="Normal 2"/>
    <tableColumn id="5" name="OBJETO DE GASTO" dataDxfId="283" totalsRowDxfId="282" dataCellStyle="Normal 2"/>
    <tableColumn id="10" name="ESTATUS" dataDxfId="281" totalsRowDxfId="280" dataCellStyle="Moneda 2"/>
  </tableColumns>
  <tableStyleInfo name="TableStyleMedium14" showFirstColumn="0" showLastColumn="0" showRowStripes="1" showColumnStripes="0"/>
</table>
</file>

<file path=xl/tables/table3.xml><?xml version="1.0" encoding="utf-8"?>
<table xmlns="http://schemas.openxmlformats.org/spreadsheetml/2006/main" id="3" name="Tabla14" displayName="Tabla14" ref="B7:J11" totalsRowCount="1" headerRowDxfId="276" dataDxfId="274" totalsRowDxfId="272" headerRowBorderDxfId="275" tableBorderDxfId="273" totalsRowBorderDxfId="271" headerRowCellStyle="Moneda 2">
  <tableColumns count="9">
    <tableColumn id="4" name="POSICIÓN" totalsRowFunction="custom" dataDxfId="270" totalsRowDxfId="269" dataCellStyle="Normal 2">
      <totalsRowFormula>COUNTA(D8:D10)</totalsRowFormula>
    </tableColumn>
    <tableColumn id="1" name="NOMBRE" totalsRowLabel="funcionarios" dataDxfId="268" totalsRowDxfId="267" dataCellStyle="Normal 2">
      <calculatedColumnFormula>CONCATENATE(#REF!," ",#REF!)</calculatedColumnFormula>
    </tableColumn>
    <tableColumn id="2" name="APELLIDO" dataDxfId="266" totalsRowDxfId="265" dataCellStyle="Normal 2">
      <calculatedColumnFormula>CONCATENATE(#REF!," ",#REF!)</calculatedColumnFormula>
    </tableColumn>
    <tableColumn id="3" name="CÉDULA" dataDxfId="264" totalsRowDxfId="263" dataCellStyle="Normal 2"/>
    <tableColumn id="9" name="CARGO" dataDxfId="262" totalsRowDxfId="261" dataCellStyle="Normal 2"/>
    <tableColumn id="6" name="SALARIO MENSUAL" totalsRowFunction="sum" dataDxfId="260" totalsRowDxfId="259" dataCellStyle="Moneda 2"/>
    <tableColumn id="8" name="INICIO LABORES" dataDxfId="258" totalsRowDxfId="257" dataCellStyle="Normal 2"/>
    <tableColumn id="5" name="OBJETO DE GASTO" dataDxfId="256" totalsRowDxfId="255" dataCellStyle="Normal 2"/>
    <tableColumn id="10" name="ESTATUS" dataDxfId="254" totalsRowDxfId="253" dataCellStyle="Moneda 2"/>
  </tableColumns>
  <tableStyleInfo name="FGC" showFirstColumn="0" showLastColumn="0" showRowStripes="1" showColumnStripes="0"/>
</table>
</file>

<file path=xl/tables/table4.xml><?xml version="1.0" encoding="utf-8"?>
<table xmlns="http://schemas.openxmlformats.org/spreadsheetml/2006/main" id="4" name="Tabla15" displayName="Tabla15" ref="B7:J13" totalsRowCount="1" headerRowDxfId="247" dataDxfId="245" totalsRowDxfId="243" headerRowBorderDxfId="246" tableBorderDxfId="244" totalsRowBorderDxfId="242" headerRowCellStyle="Moneda 2">
  <tableColumns count="9">
    <tableColumn id="4" name="POSICIÓN" totalsRowFunction="custom" dataDxfId="241" totalsRowDxfId="240" dataCellStyle="Normal 2">
      <totalsRowFormula>COUNTA(D8:D12)</totalsRowFormula>
    </tableColumn>
    <tableColumn id="1" name="NOMBRE" totalsRowLabel="funcionarios" dataDxfId="239" totalsRowDxfId="238" dataCellStyle="Normal 2"/>
    <tableColumn id="2" name="APELLIDO" dataDxfId="237" totalsRowDxfId="236" dataCellStyle="Normal 2"/>
    <tableColumn id="3" name="CÉDULA" dataDxfId="235" totalsRowDxfId="234" dataCellStyle="Normal 2"/>
    <tableColumn id="9" name="CARGO" dataDxfId="233" totalsRowDxfId="232" dataCellStyle="Normal 2"/>
    <tableColumn id="6" name="SALARIO MENSUAL" totalsRowFunction="sum" dataDxfId="231" totalsRowDxfId="230" dataCellStyle="Moneda 2"/>
    <tableColumn id="8" name="INICIO LABORES" dataDxfId="229" totalsRowDxfId="228" dataCellStyle="Normal 2"/>
    <tableColumn id="5" name="OBJETO DE GASTO" dataDxfId="227" totalsRowDxfId="226" dataCellStyle="Normal 2"/>
    <tableColumn id="10" name="ESTATUS" dataDxfId="225" totalsRowDxfId="224" dataCellStyle="Moneda 2"/>
  </tableColumns>
  <tableStyleInfo name="FGC" showFirstColumn="0" showLastColumn="0" showRowStripes="1" showColumnStripes="0"/>
</table>
</file>

<file path=xl/tables/table5.xml><?xml version="1.0" encoding="utf-8"?>
<table xmlns="http://schemas.openxmlformats.org/spreadsheetml/2006/main" id="5" name="Tabla16" displayName="Tabla16" ref="B7:J12" totalsRowCount="1" headerRowDxfId="218" dataDxfId="216" totalsRowDxfId="214" headerRowBorderDxfId="217" tableBorderDxfId="215" totalsRowBorderDxfId="213" headerRowCellStyle="Moneda 2">
  <tableColumns count="9">
    <tableColumn id="4" name="POSICIÓN" totalsRowFunction="custom" dataDxfId="212" totalsRowDxfId="211" dataCellStyle="Normal 2">
      <totalsRowFormula>COUNTA(D8:D11)</totalsRowFormula>
    </tableColumn>
    <tableColumn id="1" name="NOMBRE" totalsRowLabel="funcionarios" dataDxfId="210" totalsRowDxfId="209" dataCellStyle="Normal 2"/>
    <tableColumn id="2" name="APELLIDO" dataDxfId="208" totalsRowDxfId="207" dataCellStyle="Normal 2"/>
    <tableColumn id="3" name="CÉDULA" dataDxfId="206" totalsRowDxfId="205" dataCellStyle="Normal 2"/>
    <tableColumn id="9" name="CARGO" dataDxfId="204" totalsRowDxfId="203" dataCellStyle="Normal 2"/>
    <tableColumn id="6" name="SALARIO MENSUAL" totalsRowFunction="sum" dataDxfId="202" totalsRowDxfId="201" dataCellStyle="Moneda 2"/>
    <tableColumn id="8" name="INICIO LABORES" dataDxfId="200" totalsRowDxfId="199" dataCellStyle="Normal 2"/>
    <tableColumn id="5" name="OBJETO DE GASTO" dataDxfId="198" totalsRowDxfId="197" dataCellStyle="Normal 2"/>
    <tableColumn id="10" name="ESTATUS" dataDxfId="196" totalsRowDxfId="195" dataCellStyle="Moneda 2"/>
  </tableColumns>
  <tableStyleInfo name="FGC" showFirstColumn="0" showLastColumn="0" showRowStripes="1" showColumnStripes="0"/>
</table>
</file>

<file path=xl/tables/table6.xml><?xml version="1.0" encoding="utf-8"?>
<table xmlns="http://schemas.openxmlformats.org/spreadsheetml/2006/main" id="6" name="Tabla17" displayName="Tabla17" ref="B7:J18" totalsRowCount="1" headerRowDxfId="189" dataDxfId="187" totalsRowDxfId="185" headerRowBorderDxfId="188" tableBorderDxfId="186" totalsRowBorderDxfId="184" headerRowCellStyle="Moneda 2">
  <tableColumns count="9">
    <tableColumn id="4" name="POSICIÓN" totalsRowFunction="custom" dataDxfId="183" totalsRowDxfId="182" dataCellStyle="Normal 2">
      <totalsRowFormula>COUNTA(D8:D17)</totalsRowFormula>
    </tableColumn>
    <tableColumn id="1" name="NOMBRE" totalsRowLabel="funcionarios" dataDxfId="181" totalsRowDxfId="180" dataCellStyle="Normal 2"/>
    <tableColumn id="2" name="APELLIDO" dataDxfId="179" totalsRowDxfId="178" dataCellStyle="Normal 2"/>
    <tableColumn id="3" name="CÉDULA" dataDxfId="177" totalsRowDxfId="176" dataCellStyle="Normal 2"/>
    <tableColumn id="9" name="CARGO" dataDxfId="175" totalsRowDxfId="174" dataCellStyle="Normal 2"/>
    <tableColumn id="6" name="SALARIO MENSUAL" totalsRowFunction="sum" dataDxfId="173" totalsRowDxfId="172" dataCellStyle="Moneda 2"/>
    <tableColumn id="8" name="INICIO LABORES" dataDxfId="171" totalsRowDxfId="170" dataCellStyle="Normal 2"/>
    <tableColumn id="5" name="OBJETO DE GASTO" dataDxfId="169" totalsRowDxfId="168" dataCellStyle="Normal 2"/>
    <tableColumn id="10" name="ESTATUS" dataDxfId="167" totalsRowDxfId="166" dataCellStyle="Moneda 2"/>
  </tableColumns>
  <tableStyleInfo name="FGC" showFirstColumn="0" showLastColumn="0" showRowStripes="1" showColumnStripes="0"/>
</table>
</file>

<file path=xl/tables/table7.xml><?xml version="1.0" encoding="utf-8"?>
<table xmlns="http://schemas.openxmlformats.org/spreadsheetml/2006/main" id="7" name="Tabla18" displayName="Tabla18" ref="B7:J12" totalsRowCount="1" headerRowDxfId="161" dataDxfId="159" totalsRowDxfId="157" headerRowBorderDxfId="160" tableBorderDxfId="158" totalsRowBorderDxfId="156" headerRowCellStyle="Moneda 2">
  <tableColumns count="9">
    <tableColumn id="4" name="POSICIÓN" totalsRowFunction="custom" dataDxfId="155" totalsRowDxfId="154" dataCellStyle="Normal 2">
      <totalsRowFormula>COUNTA(D8:D11)</totalsRowFormula>
    </tableColumn>
    <tableColumn id="1" name="NOMBRE" totalsRowLabel="funcionarios" dataDxfId="153" totalsRowDxfId="152" dataCellStyle="Normal 2"/>
    <tableColumn id="2" name="APELLIDO" dataDxfId="151" totalsRowDxfId="150" dataCellStyle="Normal 2"/>
    <tableColumn id="3" name="CÉDULA" dataDxfId="149" totalsRowDxfId="148" dataCellStyle="Normal 2"/>
    <tableColumn id="9" name="CARGO" dataDxfId="147" totalsRowDxfId="146" dataCellStyle="Normal 2"/>
    <tableColumn id="6" name="SALARIO MENSUAL" totalsRowFunction="sum" dataDxfId="145" totalsRowDxfId="144" dataCellStyle="Moneda 2"/>
    <tableColumn id="8" name="INICIO LABORES" dataDxfId="143" totalsRowDxfId="142" dataCellStyle="Normal 2"/>
    <tableColumn id="5" name="OBJETO DE GASTO" dataDxfId="141" totalsRowDxfId="140" dataCellStyle="Normal 2"/>
    <tableColumn id="10" name="ESTATUS" dataDxfId="139" totalsRowDxfId="138" dataCellStyle="Moneda 2"/>
  </tableColumns>
  <tableStyleInfo name="FGC" showFirstColumn="0" showLastColumn="0" showRowStripes="1" showColumnStripes="0"/>
</table>
</file>

<file path=xl/tables/table8.xml><?xml version="1.0" encoding="utf-8"?>
<table xmlns="http://schemas.openxmlformats.org/spreadsheetml/2006/main" id="8" name="Tabla19" displayName="Tabla19" ref="B7:J14" totalsRowCount="1" headerRowDxfId="133" dataDxfId="131" totalsRowDxfId="129" headerRowBorderDxfId="132" tableBorderDxfId="130" totalsRowBorderDxfId="128" headerRowCellStyle="Moneda 2">
  <tableColumns count="9">
    <tableColumn id="4" name="POSICIÓN" totalsRowFunction="custom" dataDxfId="127" totalsRowDxfId="126" dataCellStyle="Normal 2">
      <totalsRowFormula>COUNTA(D8:D13)</totalsRowFormula>
    </tableColumn>
    <tableColumn id="1" name="NOMBRE" totalsRowLabel="funcionarios" dataDxfId="125" totalsRowDxfId="124" dataCellStyle="Normal 2"/>
    <tableColumn id="2" name="APELLIDO" dataDxfId="123" totalsRowDxfId="122" dataCellStyle="Normal 2"/>
    <tableColumn id="3" name="CÉDULA" dataDxfId="121" totalsRowDxfId="120" dataCellStyle="Normal 2"/>
    <tableColumn id="9" name="CARGO" dataDxfId="119" totalsRowDxfId="118" dataCellStyle="Normal 2"/>
    <tableColumn id="6" name="SALARIO MENSUAL" totalsRowFunction="sum" dataDxfId="117" totalsRowDxfId="116" dataCellStyle="Moneda 2"/>
    <tableColumn id="8" name="INICIO LABORES" dataDxfId="115" totalsRowDxfId="114" dataCellStyle="Normal 2"/>
    <tableColumn id="5" name="OBJETO DE GASTO" dataDxfId="113" totalsRowDxfId="112" dataCellStyle="Normal 2"/>
    <tableColumn id="10" name="ESTATUS" dataDxfId="111" totalsRowDxfId="110" dataCellStyle="Moneda 2"/>
  </tableColumns>
  <tableStyleInfo name="FGC" showFirstColumn="0" showLastColumn="0" showRowStripes="1" showColumnStripes="0"/>
</table>
</file>

<file path=xl/tables/table9.xml><?xml version="1.0" encoding="utf-8"?>
<table xmlns="http://schemas.openxmlformats.org/spreadsheetml/2006/main" id="9" name="Tabla110" displayName="Tabla110" ref="B7:J11" totalsRowCount="1" headerRowDxfId="106" dataDxfId="104" totalsRowDxfId="102" headerRowBorderDxfId="105" tableBorderDxfId="103" totalsRowBorderDxfId="101" headerRowCellStyle="Moneda 2">
  <tableColumns count="9">
    <tableColumn id="4" name="POSICIÓN" totalsRowFunction="custom" dataDxfId="100" totalsRowDxfId="99" dataCellStyle="Normal 2">
      <totalsRowFormula>COUNTA(D8:D10)</totalsRowFormula>
    </tableColumn>
    <tableColumn id="1" name="NOMBRE" totalsRowLabel="funcionarios" dataDxfId="98" totalsRowDxfId="97" dataCellStyle="Normal 2"/>
    <tableColumn id="2" name="APELLIDO" dataDxfId="96" totalsRowDxfId="95" dataCellStyle="Normal 2"/>
    <tableColumn id="3" name="CÉDULA" dataDxfId="94" totalsRowDxfId="93" dataCellStyle="Normal 2"/>
    <tableColumn id="9" name="CARGO" dataDxfId="92" totalsRowDxfId="91" dataCellStyle="Normal 2"/>
    <tableColumn id="6" name="SALARIO MENSUAL" totalsRowFunction="sum" dataDxfId="90" totalsRowDxfId="89" dataCellStyle="Moneda 2"/>
    <tableColumn id="8" name="INICIO LABORES" dataDxfId="88" totalsRowDxfId="87" dataCellStyle="Normal 2"/>
    <tableColumn id="5" name="OBJETO DE GASTO" dataDxfId="86" totalsRowDxfId="85" dataCellStyle="Normal 2"/>
    <tableColumn id="10" name="ESTATUS" dataDxfId="84" totalsRowDxfId="83" dataCellStyle="Moneda 2"/>
  </tableColumns>
  <tableStyleInfo name="FGC" showFirstColumn="0" showLastColumn="0" showRowStripes="1" showColumnStripes="0"/>
</table>
</file>

<file path=xl/tables/table10.xml><?xml version="1.0" encoding="utf-8"?>
<table xmlns="http://schemas.openxmlformats.org/spreadsheetml/2006/main" id="10" name="Tabla111" displayName="Tabla111" ref="B7:J11" totalsRowCount="1" headerRowDxfId="78" dataDxfId="76" totalsRowDxfId="74" headerRowBorderDxfId="77" tableBorderDxfId="75" totalsRowBorderDxfId="73" headerRowCellStyle="Moneda 2">
  <tableColumns count="9">
    <tableColumn id="4" name="POSICIÓN" totalsRowFunction="custom" dataDxfId="72" totalsRowDxfId="71" dataCellStyle="Normal 2">
      <totalsRowFormula>COUNTA(D8:D10)</totalsRowFormula>
    </tableColumn>
    <tableColumn id="1" name="NOMBRE" totalsRowLabel="funcionarios" dataDxfId="70" totalsRowDxfId="69" dataCellStyle="Normal 2"/>
    <tableColumn id="2" name="APELLIDO" dataDxfId="68" totalsRowDxfId="67" dataCellStyle="Normal 2"/>
    <tableColumn id="3" name="CÉDULA" dataDxfId="66" totalsRowDxfId="65" dataCellStyle="Normal 2"/>
    <tableColumn id="9" name="CARGO" dataDxfId="64" totalsRowDxfId="63" dataCellStyle="Normal 2"/>
    <tableColumn id="6" name="SALARIO MENSUAL" totalsRowFunction="sum" dataDxfId="62" totalsRowDxfId="61" dataCellStyle="Moneda 2"/>
    <tableColumn id="8" name="INICIO LABORES" dataDxfId="60" totalsRowDxfId="59" dataCellStyle="Normal 2"/>
    <tableColumn id="5" name="OBJETO DE GASTO" dataDxfId="58" totalsRowDxfId="57" dataCellStyle="Normal 2"/>
    <tableColumn id="10" name="ESTATUS" dataDxfId="56" totalsRowDxfId="55" dataCellStyle="Moneda 2"/>
  </tableColumns>
  <tableStyleInfo name="FGC" showFirstColumn="0" showLastColumn="0" showRowStripes="1" showColumnStripes="0"/>
</table>
</file>

<file path=xl/tables/table11.xml><?xml version="1.0" encoding="utf-8"?>
<table xmlns="http://schemas.openxmlformats.org/spreadsheetml/2006/main" id="11" name="Tabla112" displayName="Tabla112" ref="B7:J10" totalsRowCount="1" headerRowDxfId="50" dataDxfId="48" totalsRowDxfId="46" headerRowBorderDxfId="49" tableBorderDxfId="47" totalsRowBorderDxfId="45" headerRowCellStyle="Moneda 2">
  <tableColumns count="9">
    <tableColumn id="4" name="POSICIÓN" totalsRowFunction="custom" dataDxfId="44" totalsRowDxfId="43" dataCellStyle="Normal 2">
      <totalsRowFormula>COUNTA(D8:D9)</totalsRowFormula>
    </tableColumn>
    <tableColumn id="1" name="NOMBRE" totalsRowLabel="funcionarios" dataDxfId="42" totalsRowDxfId="41" dataCellStyle="Normal 2">
      <calculatedColumnFormula>CONCATENATE(#REF!," ",#REF!," ")</calculatedColumnFormula>
    </tableColumn>
    <tableColumn id="2" name="APELLIDO" dataDxfId="40" totalsRowDxfId="39" dataCellStyle="Normal 2">
      <calculatedColumnFormula>CONCATENATE(#REF!," ",#REF!," ")</calculatedColumnFormula>
    </tableColumn>
    <tableColumn id="3" name="CÉDULA" dataDxfId="38" totalsRowDxfId="37" dataCellStyle="Normal 2"/>
    <tableColumn id="9" name="CARGO" dataDxfId="36" totalsRowDxfId="35" dataCellStyle="Normal 2"/>
    <tableColumn id="6" name="SALARIO MENSUAL" totalsRowFunction="sum" dataDxfId="34" totalsRowDxfId="33" dataCellStyle="Moneda 2"/>
    <tableColumn id="8" name="INICIO LABORES" dataDxfId="32" totalsRowDxfId="31" dataCellStyle="Normal 2"/>
    <tableColumn id="5" name="OBJETO DE GASTO" dataDxfId="30" totalsRowDxfId="29" dataCellStyle="Normal 2"/>
    <tableColumn id="10" name="ESTATUS" dataDxfId="28" totalsRowDxfId="27" dataCellStyle="Moneda 2"/>
  </tableColumns>
  <tableStyleInfo name="FGC" showFirstColumn="0" showLastColumn="0" showRowStripes="1" showColumnStripes="0"/>
</table>
</file>

<file path=xl/tables/table12.xml><?xml version="1.0" encoding="utf-8"?>
<table xmlns="http://schemas.openxmlformats.org/spreadsheetml/2006/main" id="12" name="Tabla113" displayName="Tabla113" ref="B7:J12" totalsRowCount="1" headerRowDxfId="23" dataDxfId="22" totalsRowDxfId="21" headerRowBorderDxfId="19" tableBorderDxfId="20" totalsRowBorderDxfId="18" headerRowCellStyle="Moneda 2">
  <tableColumns count="9">
    <tableColumn id="4" name="POSICIÓN" totalsRowFunction="custom" dataDxfId="16" totalsRowDxfId="17" dataCellStyle="Normal 2">
      <totalsRowFormula>COUNTA(D8:D11)</totalsRowFormula>
    </tableColumn>
    <tableColumn id="1" name="NOMBRE" totalsRowLabel="funcionarios" dataDxfId="14" totalsRowDxfId="15" dataCellStyle="Normal 2"/>
    <tableColumn id="2" name="APELLIDO" dataDxfId="12" totalsRowDxfId="13" dataCellStyle="Normal 2"/>
    <tableColumn id="3" name="CÉDULA" dataDxfId="10" totalsRowDxfId="11" dataCellStyle="Normal 2"/>
    <tableColumn id="9" name="CARGO" dataDxfId="8" totalsRowDxfId="9" dataCellStyle="Normal 2"/>
    <tableColumn id="6" name="SALARIO MENSUAL" totalsRowFunction="sum" dataDxfId="6" totalsRowDxfId="7" dataCellStyle="Moneda 2"/>
    <tableColumn id="8" name="INICIO LABORES" dataDxfId="4" totalsRowDxfId="5" dataCellStyle="Normal 2"/>
    <tableColumn id="5" name="OBJETO DE GASTO" dataDxfId="2" totalsRowDxfId="3" dataCellStyle="Normal 2"/>
    <tableColumn id="10" name="ESTATUS" dataDxfId="0" totalsRowDxfId="1" dataCellStyle="Moneda 2"/>
  </tableColumns>
  <tableStyleInfo name="FGC" showFirstColumn="0" showLastColumn="0" showRowStripes="1" showColumnStripes="0"/>
</table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table" Target="../tables/table4.x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table" Target="../tables/table5.x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table" Target="../tables/table6.x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table" Target="../tables/table7.xml"/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table" Target="../tables/table8.xml"/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table" Target="../tables/table9.xml"/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0.xml"/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1.xml"/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2.xml"/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1"/>
  <sheetViews>
    <sheetView showGridLines="0" showRuler="0" zoomScaleNormal="100" workbookViewId="0"/>
  </sheetViews>
  <sheetFormatPr baseColWidth="10" defaultRowHeight="15.75" x14ac:dyDescent="0.25"/>
  <cols>
    <col min="1" max="1" width="6.7109375" style="10" customWidth="1"/>
    <col min="2" max="2" width="14.28515625" style="2" customWidth="1"/>
    <col min="3" max="3" width="25.5703125" style="1" customWidth="1"/>
    <col min="4" max="4" width="28.28515625" style="1" bestFit="1" customWidth="1"/>
    <col min="5" max="5" width="14.5703125" style="2" bestFit="1" customWidth="1"/>
    <col min="6" max="6" width="69.7109375" style="5" bestFit="1" customWidth="1"/>
    <col min="7" max="7" width="16.85546875" style="1" customWidth="1"/>
    <col min="8" max="8" width="17.140625" style="7" customWidth="1"/>
    <col min="9" max="9" width="17.140625" style="14" customWidth="1"/>
    <col min="10" max="10" width="17.28515625" style="1" customWidth="1"/>
    <col min="11" max="16384" width="11.42578125" style="1"/>
  </cols>
  <sheetData>
    <row r="1" spans="2:10" ht="15" x14ac:dyDescent="0.25">
      <c r="B1" s="93" t="s">
        <v>1</v>
      </c>
      <c r="C1" s="93"/>
      <c r="D1" s="93"/>
      <c r="E1" s="93"/>
      <c r="F1" s="93"/>
      <c r="G1" s="93"/>
      <c r="H1" s="93"/>
      <c r="I1" s="93"/>
      <c r="J1" s="93"/>
    </row>
    <row r="2" spans="2:10" ht="15" x14ac:dyDescent="0.25">
      <c r="B2" s="93" t="s">
        <v>0</v>
      </c>
      <c r="C2" s="93"/>
      <c r="D2" s="93"/>
      <c r="E2" s="93"/>
      <c r="F2" s="93"/>
      <c r="G2" s="93"/>
      <c r="H2" s="93"/>
      <c r="I2" s="93"/>
      <c r="J2" s="93"/>
    </row>
    <row r="3" spans="2:10" ht="15" x14ac:dyDescent="0.25">
      <c r="B3" s="9"/>
      <c r="C3" s="10"/>
      <c r="D3" s="10"/>
      <c r="E3" s="15"/>
      <c r="F3" s="9"/>
      <c r="G3" s="11"/>
      <c r="H3" s="12"/>
      <c r="I3" s="12"/>
      <c r="J3" s="11"/>
    </row>
    <row r="4" spans="2:10" ht="15.75" customHeight="1" x14ac:dyDescent="0.25">
      <c r="B4" s="92" t="s">
        <v>2</v>
      </c>
      <c r="C4" s="92"/>
      <c r="D4" s="92"/>
      <c r="E4" s="92"/>
      <c r="F4" s="92"/>
      <c r="G4" s="92"/>
      <c r="H4" s="92"/>
      <c r="I4" s="92"/>
      <c r="J4" s="92"/>
    </row>
    <row r="5" spans="2:10" x14ac:dyDescent="0.25">
      <c r="B5" s="91" t="s">
        <v>161</v>
      </c>
      <c r="C5" s="91"/>
      <c r="D5" s="91"/>
      <c r="E5" s="91"/>
      <c r="F5" s="91"/>
      <c r="G5" s="91"/>
      <c r="H5" s="91"/>
      <c r="I5" s="91"/>
      <c r="J5" s="91"/>
    </row>
    <row r="6" spans="2:10" ht="15" x14ac:dyDescent="0.25">
      <c r="F6" s="1"/>
      <c r="G6" s="3"/>
      <c r="H6" s="6"/>
      <c r="I6" s="13"/>
      <c r="J6" s="3"/>
    </row>
    <row r="7" spans="2:10" s="4" customFormat="1" ht="36" customHeight="1" thickBot="1" x14ac:dyDescent="0.3">
      <c r="B7" s="24" t="s">
        <v>3</v>
      </c>
      <c r="C7" s="25" t="s">
        <v>4</v>
      </c>
      <c r="D7" s="24" t="s">
        <v>5</v>
      </c>
      <c r="E7" s="24" t="s">
        <v>6</v>
      </c>
      <c r="F7" s="26" t="s">
        <v>7</v>
      </c>
      <c r="G7" s="27" t="s">
        <v>8</v>
      </c>
      <c r="H7" s="28" t="s">
        <v>9</v>
      </c>
      <c r="I7" s="28" t="s">
        <v>10</v>
      </c>
      <c r="J7" s="29" t="s">
        <v>11</v>
      </c>
    </row>
    <row r="8" spans="2:10" s="10" customFormat="1" ht="21" customHeight="1" thickBot="1" x14ac:dyDescent="0.3">
      <c r="B8" s="16">
        <v>621</v>
      </c>
      <c r="C8" s="17" t="s">
        <v>14</v>
      </c>
      <c r="D8" s="18" t="s">
        <v>15</v>
      </c>
      <c r="E8" s="19" t="s">
        <v>16</v>
      </c>
      <c r="F8" s="18" t="s">
        <v>17</v>
      </c>
      <c r="G8" s="21">
        <v>1000</v>
      </c>
      <c r="H8" s="20">
        <v>44214</v>
      </c>
      <c r="I8" s="22" t="s">
        <v>18</v>
      </c>
      <c r="J8" s="23" t="s">
        <v>13</v>
      </c>
    </row>
    <row r="9" spans="2:10" s="32" customFormat="1" ht="15" x14ac:dyDescent="0.25">
      <c r="B9" s="68">
        <f>COUNTA(D8:D8)</f>
        <v>1</v>
      </c>
      <c r="C9" s="69" t="s">
        <v>12</v>
      </c>
      <c r="D9" s="70"/>
      <c r="E9" s="68"/>
      <c r="F9" s="70"/>
      <c r="G9" s="71">
        <f>SUBTOTAL(109,Tabla1[SALARIO MENSUAL])</f>
        <v>1000</v>
      </c>
      <c r="H9" s="72"/>
      <c r="I9" s="72"/>
      <c r="J9" s="71"/>
    </row>
    <row r="11" spans="2:10" x14ac:dyDescent="0.25">
      <c r="B11" s="8"/>
    </row>
  </sheetData>
  <mergeCells count="4">
    <mergeCell ref="B5:J5"/>
    <mergeCell ref="B4:J4"/>
    <mergeCell ref="B2:J2"/>
    <mergeCell ref="B1:J1"/>
  </mergeCells>
  <conditionalFormatting sqref="E9:E1048576 E6:E7 E3">
    <cfRule type="duplicateValues" dxfId="323" priority="14"/>
  </conditionalFormatting>
  <conditionalFormatting sqref="B9:B1048576 B1:B7">
    <cfRule type="duplicateValues" dxfId="322" priority="18"/>
  </conditionalFormatting>
  <conditionalFormatting sqref="B8">
    <cfRule type="duplicateValues" dxfId="321" priority="34"/>
  </conditionalFormatting>
  <printOptions horizontalCentered="1"/>
  <pageMargins left="0" right="0" top="0.47244094488188981" bottom="0.55118110236220474" header="0.31496062992125984" footer="0.31496062992125984"/>
  <pageSetup paperSize="5" scale="77" fitToHeight="0" orientation="landscape" r:id="rId1"/>
  <headerFooter>
    <oddFooter>&amp;C&amp;10Página &amp;P de &amp;N</oddFooter>
  </headerFooter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J21"/>
  <sheetViews>
    <sheetView showGridLines="0" showRuler="0" zoomScaleNormal="100" workbookViewId="0"/>
  </sheetViews>
  <sheetFormatPr baseColWidth="10" defaultRowHeight="15.75" x14ac:dyDescent="0.25"/>
  <cols>
    <col min="1" max="1" width="6.7109375" style="10" customWidth="1"/>
    <col min="2" max="2" width="14.28515625" style="2" customWidth="1"/>
    <col min="3" max="3" width="25.5703125" style="10" customWidth="1"/>
    <col min="4" max="4" width="28.28515625" style="10" bestFit="1" customWidth="1"/>
    <col min="5" max="5" width="14.5703125" style="2" bestFit="1" customWidth="1"/>
    <col min="6" max="6" width="69.7109375" style="5" bestFit="1" customWidth="1"/>
    <col min="7" max="7" width="16.85546875" style="10" customWidth="1"/>
    <col min="8" max="9" width="17.140625" style="14" customWidth="1"/>
    <col min="10" max="10" width="17.28515625" style="10" customWidth="1"/>
    <col min="11" max="16384" width="11.42578125" style="10"/>
  </cols>
  <sheetData>
    <row r="1" spans="2:10" ht="15" x14ac:dyDescent="0.25">
      <c r="B1" s="93" t="s">
        <v>1</v>
      </c>
      <c r="C1" s="93"/>
      <c r="D1" s="93"/>
      <c r="E1" s="93"/>
      <c r="F1" s="93"/>
      <c r="G1" s="93"/>
      <c r="H1" s="93"/>
      <c r="I1" s="93"/>
      <c r="J1" s="93"/>
    </row>
    <row r="2" spans="2:10" ht="15" x14ac:dyDescent="0.25">
      <c r="B2" s="93" t="s">
        <v>0</v>
      </c>
      <c r="C2" s="93"/>
      <c r="D2" s="93"/>
      <c r="E2" s="93"/>
      <c r="F2" s="93"/>
      <c r="G2" s="93"/>
      <c r="H2" s="93"/>
      <c r="I2" s="93"/>
      <c r="J2" s="93"/>
    </row>
    <row r="3" spans="2:10" ht="15" x14ac:dyDescent="0.25">
      <c r="B3" s="9"/>
      <c r="E3" s="30"/>
      <c r="F3" s="9"/>
      <c r="G3" s="11"/>
      <c r="H3" s="12"/>
      <c r="I3" s="12"/>
      <c r="J3" s="11"/>
    </row>
    <row r="4" spans="2:10" ht="15.75" customHeight="1" x14ac:dyDescent="0.25">
      <c r="B4" s="92" t="s">
        <v>2</v>
      </c>
      <c r="C4" s="92"/>
      <c r="D4" s="92"/>
      <c r="E4" s="92"/>
      <c r="F4" s="92"/>
      <c r="G4" s="92"/>
      <c r="H4" s="92"/>
      <c r="I4" s="92"/>
      <c r="J4" s="92"/>
    </row>
    <row r="5" spans="2:10" x14ac:dyDescent="0.25">
      <c r="B5" s="91" t="s">
        <v>162</v>
      </c>
      <c r="C5" s="91"/>
      <c r="D5" s="91"/>
      <c r="E5" s="91"/>
      <c r="F5" s="91"/>
      <c r="G5" s="91"/>
      <c r="H5" s="91"/>
      <c r="I5" s="91"/>
      <c r="J5" s="91"/>
    </row>
    <row r="6" spans="2:10" ht="15" x14ac:dyDescent="0.25">
      <c r="F6" s="10"/>
      <c r="G6" s="3"/>
      <c r="H6" s="13"/>
      <c r="I6" s="13"/>
      <c r="J6" s="3"/>
    </row>
    <row r="7" spans="2:10" s="4" customFormat="1" ht="36" customHeight="1" thickBot="1" x14ac:dyDescent="0.3">
      <c r="B7" s="24" t="s">
        <v>3</v>
      </c>
      <c r="C7" s="25" t="s">
        <v>4</v>
      </c>
      <c r="D7" s="24" t="s">
        <v>5</v>
      </c>
      <c r="E7" s="24" t="s">
        <v>6</v>
      </c>
      <c r="F7" s="26" t="s">
        <v>7</v>
      </c>
      <c r="G7" s="27" t="s">
        <v>8</v>
      </c>
      <c r="H7" s="28" t="s">
        <v>9</v>
      </c>
      <c r="I7" s="28" t="s">
        <v>10</v>
      </c>
      <c r="J7" s="29" t="s">
        <v>11</v>
      </c>
    </row>
    <row r="8" spans="2:10" thickBot="1" x14ac:dyDescent="0.3">
      <c r="B8" s="16">
        <v>99</v>
      </c>
      <c r="C8" s="17" t="s">
        <v>19</v>
      </c>
      <c r="D8" s="18" t="s">
        <v>20</v>
      </c>
      <c r="E8" s="19" t="s">
        <v>21</v>
      </c>
      <c r="F8" s="18" t="s">
        <v>22</v>
      </c>
      <c r="G8" s="21">
        <v>2000</v>
      </c>
      <c r="H8" s="20">
        <v>44228</v>
      </c>
      <c r="I8" s="22" t="s">
        <v>23</v>
      </c>
      <c r="J8" s="23" t="s">
        <v>13</v>
      </c>
    </row>
    <row r="9" spans="2:10" thickBot="1" x14ac:dyDescent="0.3">
      <c r="B9" s="16">
        <v>36</v>
      </c>
      <c r="C9" s="31" t="s">
        <v>24</v>
      </c>
      <c r="D9" s="18" t="s">
        <v>25</v>
      </c>
      <c r="E9" s="19" t="s">
        <v>26</v>
      </c>
      <c r="F9" s="18" t="s">
        <v>27</v>
      </c>
      <c r="G9" s="21">
        <v>2300</v>
      </c>
      <c r="H9" s="20">
        <v>44228</v>
      </c>
      <c r="I9" s="22" t="s">
        <v>23</v>
      </c>
      <c r="J9" s="23" t="s">
        <v>13</v>
      </c>
    </row>
    <row r="10" spans="2:10" thickBot="1" x14ac:dyDescent="0.3">
      <c r="B10" s="16">
        <v>612</v>
      </c>
      <c r="C10" s="31" t="s">
        <v>28</v>
      </c>
      <c r="D10" s="18" t="s">
        <v>29</v>
      </c>
      <c r="E10" s="19" t="s">
        <v>30</v>
      </c>
      <c r="F10" s="18" t="s">
        <v>31</v>
      </c>
      <c r="G10" s="21">
        <v>1500</v>
      </c>
      <c r="H10" s="20">
        <v>44228</v>
      </c>
      <c r="I10" s="22" t="s">
        <v>18</v>
      </c>
      <c r="J10" s="23" t="s">
        <v>32</v>
      </c>
    </row>
    <row r="11" spans="2:10" thickBot="1" x14ac:dyDescent="0.3">
      <c r="B11" s="16">
        <v>600</v>
      </c>
      <c r="C11" s="31" t="s">
        <v>33</v>
      </c>
      <c r="D11" s="18" t="s">
        <v>34</v>
      </c>
      <c r="E11" s="19" t="s">
        <v>35</v>
      </c>
      <c r="F11" s="18" t="s">
        <v>36</v>
      </c>
      <c r="G11" s="21">
        <v>3000</v>
      </c>
      <c r="H11" s="20">
        <v>44242</v>
      </c>
      <c r="I11" s="22" t="s">
        <v>18</v>
      </c>
      <c r="J11" s="23" t="s">
        <v>32</v>
      </c>
    </row>
    <row r="12" spans="2:10" thickBot="1" x14ac:dyDescent="0.3">
      <c r="B12" s="16">
        <v>610</v>
      </c>
      <c r="C12" s="31" t="s">
        <v>37</v>
      </c>
      <c r="D12" s="18" t="s">
        <v>38</v>
      </c>
      <c r="E12" s="19" t="s">
        <v>39</v>
      </c>
      <c r="F12" s="18" t="s">
        <v>36</v>
      </c>
      <c r="G12" s="21">
        <v>2000</v>
      </c>
      <c r="H12" s="20">
        <v>44242</v>
      </c>
      <c r="I12" s="22" t="s">
        <v>18</v>
      </c>
      <c r="J12" s="23" t="s">
        <v>32</v>
      </c>
    </row>
    <row r="13" spans="2:10" thickBot="1" x14ac:dyDescent="0.3">
      <c r="B13" s="16">
        <v>80</v>
      </c>
      <c r="C13" s="31" t="s">
        <v>40</v>
      </c>
      <c r="D13" s="18" t="s">
        <v>41</v>
      </c>
      <c r="E13" s="19" t="s">
        <v>42</v>
      </c>
      <c r="F13" s="18" t="s">
        <v>43</v>
      </c>
      <c r="G13" s="21">
        <v>900</v>
      </c>
      <c r="H13" s="20">
        <v>44242</v>
      </c>
      <c r="I13" s="22" t="s">
        <v>23</v>
      </c>
      <c r="J13" s="23" t="s">
        <v>13</v>
      </c>
    </row>
    <row r="14" spans="2:10" thickBot="1" x14ac:dyDescent="0.3">
      <c r="B14" s="16">
        <v>98</v>
      </c>
      <c r="C14" s="31" t="s">
        <v>44</v>
      </c>
      <c r="D14" s="18" t="s">
        <v>45</v>
      </c>
      <c r="E14" s="19" t="s">
        <v>46</v>
      </c>
      <c r="F14" s="18" t="s">
        <v>47</v>
      </c>
      <c r="G14" s="21">
        <v>1500</v>
      </c>
      <c r="H14" s="20">
        <v>44242</v>
      </c>
      <c r="I14" s="22" t="s">
        <v>23</v>
      </c>
      <c r="J14" s="23" t="s">
        <v>13</v>
      </c>
    </row>
    <row r="15" spans="2:10" thickBot="1" x14ac:dyDescent="0.3">
      <c r="B15" s="16">
        <v>611</v>
      </c>
      <c r="C15" s="31" t="s">
        <v>48</v>
      </c>
      <c r="D15" s="18" t="s">
        <v>49</v>
      </c>
      <c r="E15" s="19" t="s">
        <v>50</v>
      </c>
      <c r="F15" s="18" t="s">
        <v>51</v>
      </c>
      <c r="G15" s="21">
        <v>2000</v>
      </c>
      <c r="H15" s="20">
        <v>44242</v>
      </c>
      <c r="I15" s="22" t="s">
        <v>18</v>
      </c>
      <c r="J15" s="23" t="s">
        <v>32</v>
      </c>
    </row>
    <row r="16" spans="2:10" thickBot="1" x14ac:dyDescent="0.3">
      <c r="B16" s="16">
        <v>40</v>
      </c>
      <c r="C16" s="31" t="s">
        <v>52</v>
      </c>
      <c r="D16" s="18" t="s">
        <v>53</v>
      </c>
      <c r="E16" s="19" t="s">
        <v>54</v>
      </c>
      <c r="F16" s="18" t="s">
        <v>55</v>
      </c>
      <c r="G16" s="21">
        <v>700</v>
      </c>
      <c r="H16" s="20">
        <v>44250</v>
      </c>
      <c r="I16" s="22" t="s">
        <v>23</v>
      </c>
      <c r="J16" s="23" t="s">
        <v>13</v>
      </c>
    </row>
    <row r="17" spans="2:10" thickBot="1" x14ac:dyDescent="0.3">
      <c r="B17" s="16">
        <v>71</v>
      </c>
      <c r="C17" s="31" t="s">
        <v>56</v>
      </c>
      <c r="D17" s="18" t="s">
        <v>57</v>
      </c>
      <c r="E17" s="19" t="s">
        <v>58</v>
      </c>
      <c r="F17" s="18" t="s">
        <v>59</v>
      </c>
      <c r="G17" s="21">
        <v>675</v>
      </c>
      <c r="H17" s="20">
        <v>44250</v>
      </c>
      <c r="I17" s="22" t="s">
        <v>23</v>
      </c>
      <c r="J17" s="23" t="s">
        <v>13</v>
      </c>
    </row>
    <row r="18" spans="2:10" thickBot="1" x14ac:dyDescent="0.3">
      <c r="B18" s="16">
        <v>59</v>
      </c>
      <c r="C18" s="31" t="s">
        <v>60</v>
      </c>
      <c r="D18" s="18" t="s">
        <v>61</v>
      </c>
      <c r="E18" s="19" t="s">
        <v>62</v>
      </c>
      <c r="F18" s="18" t="s">
        <v>63</v>
      </c>
      <c r="G18" s="21">
        <v>750</v>
      </c>
      <c r="H18" s="20">
        <v>44252</v>
      </c>
      <c r="I18" s="22" t="s">
        <v>23</v>
      </c>
      <c r="J18" s="23" t="s">
        <v>13</v>
      </c>
    </row>
    <row r="19" spans="2:10" ht="15" x14ac:dyDescent="0.25">
      <c r="B19" s="68">
        <f>COUNTA(D8:D18)</f>
        <v>11</v>
      </c>
      <c r="C19" s="69" t="s">
        <v>12</v>
      </c>
      <c r="D19" s="70"/>
      <c r="E19" s="68"/>
      <c r="F19" s="70"/>
      <c r="G19" s="71">
        <f>SUBTOTAL(109,Tabla13[SALARIO MENSUAL])</f>
        <v>17325</v>
      </c>
      <c r="H19" s="72"/>
      <c r="I19" s="72"/>
      <c r="J19" s="71"/>
    </row>
    <row r="21" spans="2:10" x14ac:dyDescent="0.25">
      <c r="B21" s="8"/>
    </row>
  </sheetData>
  <mergeCells count="4">
    <mergeCell ref="B1:J1"/>
    <mergeCell ref="B2:J2"/>
    <mergeCell ref="B4:J4"/>
    <mergeCell ref="B5:J5"/>
  </mergeCells>
  <conditionalFormatting sqref="B8:B18">
    <cfRule type="duplicateValues" dxfId="305" priority="1"/>
  </conditionalFormatting>
  <conditionalFormatting sqref="E11:E15 E17:E1048576 E6:E7 E3">
    <cfRule type="duplicateValues" dxfId="304" priority="2"/>
  </conditionalFormatting>
  <conditionalFormatting sqref="B11:B15 B17:B1048576 B1:B7">
    <cfRule type="duplicateValues" dxfId="303" priority="3"/>
  </conditionalFormatting>
  <printOptions horizontalCentered="1"/>
  <pageMargins left="0" right="0" top="0.47244094488188981" bottom="0.55118110236220474" header="0.31496062992125984" footer="0.31496062992125984"/>
  <pageSetup paperSize="5" scale="77" fitToHeight="0" orientation="landscape" r:id="rId1"/>
  <headerFooter>
    <oddFooter>&amp;C&amp;10Página &amp;P de &amp;N</oddFooter>
  </headerFooter>
  <drawing r:id="rId2"/>
  <tableParts count="1"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J13"/>
  <sheetViews>
    <sheetView showGridLines="0" showRuler="0" zoomScaleNormal="100" workbookViewId="0"/>
  </sheetViews>
  <sheetFormatPr baseColWidth="10" defaultRowHeight="15.75" x14ac:dyDescent="0.25"/>
  <cols>
    <col min="1" max="1" width="6.7109375" style="32" customWidth="1"/>
    <col min="2" max="2" width="14.28515625" style="37" customWidth="1"/>
    <col min="3" max="3" width="25.5703125" style="32" customWidth="1"/>
    <col min="4" max="4" width="28.28515625" style="32" bestFit="1" customWidth="1"/>
    <col min="5" max="5" width="14.5703125" style="37" bestFit="1" customWidth="1"/>
    <col min="6" max="6" width="69.7109375" style="53" bestFit="1" customWidth="1"/>
    <col min="7" max="7" width="16.85546875" style="32" customWidth="1"/>
    <col min="8" max="9" width="17.140625" style="54" customWidth="1"/>
    <col min="10" max="10" width="17.28515625" style="32" customWidth="1"/>
    <col min="11" max="16384" width="11.42578125" style="32"/>
  </cols>
  <sheetData>
    <row r="1" spans="2:10" ht="15" x14ac:dyDescent="0.25">
      <c r="B1" s="94" t="s">
        <v>1</v>
      </c>
      <c r="C1" s="94"/>
      <c r="D1" s="94"/>
      <c r="E1" s="94"/>
      <c r="F1" s="94"/>
      <c r="G1" s="94"/>
      <c r="H1" s="94"/>
      <c r="I1" s="94"/>
      <c r="J1" s="94"/>
    </row>
    <row r="2" spans="2:10" ht="15" x14ac:dyDescent="0.25">
      <c r="B2" s="94" t="s">
        <v>0</v>
      </c>
      <c r="C2" s="94"/>
      <c r="D2" s="94"/>
      <c r="E2" s="94"/>
      <c r="F2" s="94"/>
      <c r="G2" s="94"/>
      <c r="H2" s="94"/>
      <c r="I2" s="94"/>
      <c r="J2" s="94"/>
    </row>
    <row r="3" spans="2:10" ht="15" x14ac:dyDescent="0.25">
      <c r="B3" s="33"/>
      <c r="E3" s="34"/>
      <c r="F3" s="33"/>
      <c r="G3" s="35"/>
      <c r="H3" s="36"/>
      <c r="I3" s="36"/>
      <c r="J3" s="35"/>
    </row>
    <row r="4" spans="2:10" ht="15.75" customHeight="1" x14ac:dyDescent="0.25">
      <c r="B4" s="95" t="s">
        <v>2</v>
      </c>
      <c r="C4" s="95"/>
      <c r="D4" s="95"/>
      <c r="E4" s="95"/>
      <c r="F4" s="95"/>
      <c r="G4" s="95"/>
      <c r="H4" s="95"/>
      <c r="I4" s="95"/>
      <c r="J4" s="95"/>
    </row>
    <row r="5" spans="2:10" x14ac:dyDescent="0.25">
      <c r="B5" s="96" t="s">
        <v>163</v>
      </c>
      <c r="C5" s="96"/>
      <c r="D5" s="96"/>
      <c r="E5" s="96"/>
      <c r="F5" s="96"/>
      <c r="G5" s="96"/>
      <c r="H5" s="96"/>
      <c r="I5" s="96"/>
      <c r="J5" s="96"/>
    </row>
    <row r="6" spans="2:10" ht="15" x14ac:dyDescent="0.25">
      <c r="F6" s="32"/>
      <c r="G6" s="38"/>
      <c r="H6" s="39"/>
      <c r="I6" s="39"/>
      <c r="J6" s="38"/>
    </row>
    <row r="7" spans="2:10" s="45" customFormat="1" ht="36" customHeight="1" x14ac:dyDescent="0.25">
      <c r="B7" s="40" t="s">
        <v>3</v>
      </c>
      <c r="C7" s="40" t="s">
        <v>4</v>
      </c>
      <c r="D7" s="40" t="s">
        <v>5</v>
      </c>
      <c r="E7" s="40" t="s">
        <v>64</v>
      </c>
      <c r="F7" s="41" t="s">
        <v>7</v>
      </c>
      <c r="G7" s="42" t="s">
        <v>8</v>
      </c>
      <c r="H7" s="43" t="s">
        <v>9</v>
      </c>
      <c r="I7" s="43" t="s">
        <v>10</v>
      </c>
      <c r="J7" s="44" t="s">
        <v>11</v>
      </c>
    </row>
    <row r="8" spans="2:10" ht="15" x14ac:dyDescent="0.25">
      <c r="B8" s="34">
        <v>149</v>
      </c>
      <c r="C8" s="46" t="s">
        <v>65</v>
      </c>
      <c r="D8" s="46" t="s">
        <v>66</v>
      </c>
      <c r="E8" s="33" t="s">
        <v>67</v>
      </c>
      <c r="F8" s="46" t="s">
        <v>47</v>
      </c>
      <c r="G8" s="47">
        <v>1000</v>
      </c>
      <c r="H8" s="48">
        <v>44256</v>
      </c>
      <c r="I8" s="49" t="s">
        <v>23</v>
      </c>
      <c r="J8" s="50" t="s">
        <v>13</v>
      </c>
    </row>
    <row r="9" spans="2:10" ht="15" x14ac:dyDescent="0.25">
      <c r="B9" s="34">
        <v>17</v>
      </c>
      <c r="C9" s="46" t="s">
        <v>68</v>
      </c>
      <c r="D9" s="46" t="s">
        <v>69</v>
      </c>
      <c r="E9" s="33" t="s">
        <v>70</v>
      </c>
      <c r="F9" s="46" t="s">
        <v>71</v>
      </c>
      <c r="G9" s="47">
        <v>1200</v>
      </c>
      <c r="H9" s="48">
        <v>44271</v>
      </c>
      <c r="I9" s="49" t="s">
        <v>23</v>
      </c>
      <c r="J9" s="50" t="s">
        <v>13</v>
      </c>
    </row>
    <row r="10" spans="2:10" ht="15" x14ac:dyDescent="0.25">
      <c r="B10" s="34">
        <v>9</v>
      </c>
      <c r="C10" s="46" t="s">
        <v>72</v>
      </c>
      <c r="D10" s="46" t="s">
        <v>73</v>
      </c>
      <c r="E10" s="33" t="s">
        <v>74</v>
      </c>
      <c r="F10" s="46" t="s">
        <v>75</v>
      </c>
      <c r="G10" s="47">
        <v>1200</v>
      </c>
      <c r="H10" s="48">
        <v>44272</v>
      </c>
      <c r="I10" s="49" t="s">
        <v>23</v>
      </c>
      <c r="J10" s="50" t="s">
        <v>13</v>
      </c>
    </row>
    <row r="11" spans="2:10" x14ac:dyDescent="0.25">
      <c r="B11" s="73">
        <f>COUNTA(D8:D10)</f>
        <v>3</v>
      </c>
      <c r="C11" s="74" t="s">
        <v>12</v>
      </c>
      <c r="D11" s="74"/>
      <c r="E11" s="73"/>
      <c r="F11" s="74"/>
      <c r="G11" s="75">
        <f>SUBTOTAL(109,Tabla14[SALARIO MENSUAL])</f>
        <v>3400</v>
      </c>
      <c r="H11" s="51"/>
      <c r="I11" s="51"/>
      <c r="J11" s="38"/>
    </row>
    <row r="13" spans="2:10" x14ac:dyDescent="0.25">
      <c r="B13" s="52"/>
    </row>
  </sheetData>
  <mergeCells count="4">
    <mergeCell ref="B1:J1"/>
    <mergeCell ref="B2:J2"/>
    <mergeCell ref="B4:J4"/>
    <mergeCell ref="B5:J5"/>
  </mergeCells>
  <conditionalFormatting sqref="B8:B10">
    <cfRule type="duplicateValues" dxfId="279" priority="1"/>
  </conditionalFormatting>
  <conditionalFormatting sqref="E11:E1048576 E6:E7 E3">
    <cfRule type="duplicateValues" dxfId="278" priority="2"/>
  </conditionalFormatting>
  <conditionalFormatting sqref="B11:B1048576 B1:B7">
    <cfRule type="duplicateValues" dxfId="277" priority="3"/>
  </conditionalFormatting>
  <printOptions horizontalCentered="1"/>
  <pageMargins left="0" right="0" top="0.47244094488188981" bottom="0.55118110236220474" header="0.31496062992125984" footer="0.31496062992125984"/>
  <pageSetup paperSize="5" scale="77" fitToHeight="0" orientation="landscape" r:id="rId1"/>
  <headerFooter>
    <oddFooter>&amp;C&amp;10Página &amp;P de &amp;N</oddFooter>
  </headerFooter>
  <drawing r:id="rId2"/>
  <tableParts count="1">
    <tablePart r:id="rId3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J15"/>
  <sheetViews>
    <sheetView showGridLines="0" showRuler="0" zoomScaleNormal="100" workbookViewId="0"/>
  </sheetViews>
  <sheetFormatPr baseColWidth="10" defaultRowHeight="15.75" x14ac:dyDescent="0.25"/>
  <cols>
    <col min="1" max="1" width="6.7109375" style="32" customWidth="1"/>
    <col min="2" max="2" width="14.28515625" style="37" customWidth="1"/>
    <col min="3" max="3" width="25.5703125" style="32" customWidth="1"/>
    <col min="4" max="4" width="28.28515625" style="32" bestFit="1" customWidth="1"/>
    <col min="5" max="5" width="14.5703125" style="37" customWidth="1"/>
    <col min="6" max="6" width="69.7109375" style="53" customWidth="1"/>
    <col min="7" max="7" width="16.85546875" style="32" customWidth="1"/>
    <col min="8" max="9" width="17.140625" style="54" customWidth="1"/>
    <col min="10" max="10" width="17.28515625" style="32" customWidth="1"/>
    <col min="11" max="16384" width="11.42578125" style="32"/>
  </cols>
  <sheetData>
    <row r="1" spans="2:10" ht="15" x14ac:dyDescent="0.25">
      <c r="B1" s="94" t="s">
        <v>1</v>
      </c>
      <c r="C1" s="94"/>
      <c r="D1" s="94"/>
      <c r="E1" s="94"/>
      <c r="F1" s="94"/>
      <c r="G1" s="94"/>
      <c r="H1" s="94"/>
      <c r="I1" s="94"/>
      <c r="J1" s="94"/>
    </row>
    <row r="2" spans="2:10" ht="15" x14ac:dyDescent="0.25">
      <c r="B2" s="94" t="s">
        <v>0</v>
      </c>
      <c r="C2" s="94"/>
      <c r="D2" s="94"/>
      <c r="E2" s="94"/>
      <c r="F2" s="94"/>
      <c r="G2" s="94"/>
      <c r="H2" s="94"/>
      <c r="I2" s="94"/>
      <c r="J2" s="94"/>
    </row>
    <row r="3" spans="2:10" ht="15" x14ac:dyDescent="0.25">
      <c r="B3" s="33"/>
      <c r="E3" s="59"/>
      <c r="F3" s="33"/>
      <c r="G3" s="35"/>
      <c r="H3" s="36"/>
      <c r="I3" s="36"/>
      <c r="J3" s="35"/>
    </row>
    <row r="4" spans="2:10" ht="15.75" customHeight="1" x14ac:dyDescent="0.25">
      <c r="B4" s="95" t="s">
        <v>2</v>
      </c>
      <c r="C4" s="95"/>
      <c r="D4" s="95"/>
      <c r="E4" s="95"/>
      <c r="F4" s="95"/>
      <c r="G4" s="95"/>
      <c r="H4" s="95"/>
      <c r="I4" s="95"/>
      <c r="J4" s="95"/>
    </row>
    <row r="5" spans="2:10" x14ac:dyDescent="0.25">
      <c r="B5" s="96" t="s">
        <v>164</v>
      </c>
      <c r="C5" s="96"/>
      <c r="D5" s="96"/>
      <c r="E5" s="96"/>
      <c r="F5" s="96"/>
      <c r="G5" s="96"/>
      <c r="H5" s="96"/>
      <c r="I5" s="96"/>
      <c r="J5" s="96"/>
    </row>
    <row r="6" spans="2:10" ht="15" x14ac:dyDescent="0.25">
      <c r="F6" s="32"/>
      <c r="G6" s="38"/>
      <c r="H6" s="39"/>
      <c r="I6" s="39"/>
      <c r="J6" s="38"/>
    </row>
    <row r="7" spans="2:10" s="45" customFormat="1" ht="36" customHeight="1" x14ac:dyDescent="0.25">
      <c r="B7" s="40" t="s">
        <v>3</v>
      </c>
      <c r="C7" s="40" t="s">
        <v>4</v>
      </c>
      <c r="D7" s="40" t="s">
        <v>5</v>
      </c>
      <c r="E7" s="40" t="s">
        <v>64</v>
      </c>
      <c r="F7" s="41" t="s">
        <v>7</v>
      </c>
      <c r="G7" s="42" t="s">
        <v>8</v>
      </c>
      <c r="H7" s="43" t="s">
        <v>9</v>
      </c>
      <c r="I7" s="43" t="s">
        <v>10</v>
      </c>
      <c r="J7" s="44" t="s">
        <v>11</v>
      </c>
    </row>
    <row r="8" spans="2:10" ht="15" x14ac:dyDescent="0.25">
      <c r="B8" s="34">
        <v>623</v>
      </c>
      <c r="C8" s="46" t="s">
        <v>76</v>
      </c>
      <c r="D8" s="46" t="s">
        <v>77</v>
      </c>
      <c r="E8" s="33" t="s">
        <v>78</v>
      </c>
      <c r="F8" s="46" t="s">
        <v>79</v>
      </c>
      <c r="G8" s="47">
        <v>700</v>
      </c>
      <c r="H8" s="48">
        <v>44291</v>
      </c>
      <c r="I8" s="49" t="s">
        <v>18</v>
      </c>
      <c r="J8" s="50" t="s">
        <v>32</v>
      </c>
    </row>
    <row r="9" spans="2:10" ht="15" x14ac:dyDescent="0.25">
      <c r="B9" s="34">
        <v>624</v>
      </c>
      <c r="C9" s="46" t="s">
        <v>80</v>
      </c>
      <c r="D9" s="46" t="s">
        <v>81</v>
      </c>
      <c r="E9" s="33" t="s">
        <v>82</v>
      </c>
      <c r="F9" s="46" t="s">
        <v>47</v>
      </c>
      <c r="G9" s="47">
        <v>1500</v>
      </c>
      <c r="H9" s="48">
        <v>44291</v>
      </c>
      <c r="I9" s="49" t="s">
        <v>18</v>
      </c>
      <c r="J9" s="50" t="s">
        <v>32</v>
      </c>
    </row>
    <row r="10" spans="2:10" ht="15" x14ac:dyDescent="0.25">
      <c r="B10" s="34">
        <v>72</v>
      </c>
      <c r="C10" s="46" t="s">
        <v>83</v>
      </c>
      <c r="D10" s="46" t="s">
        <v>84</v>
      </c>
      <c r="E10" s="33" t="s">
        <v>85</v>
      </c>
      <c r="F10" s="46" t="s">
        <v>86</v>
      </c>
      <c r="G10" s="47">
        <v>700</v>
      </c>
      <c r="H10" s="48">
        <v>44302</v>
      </c>
      <c r="I10" s="49" t="s">
        <v>23</v>
      </c>
      <c r="J10" s="50" t="s">
        <v>13</v>
      </c>
    </row>
    <row r="11" spans="2:10" ht="15" x14ac:dyDescent="0.25">
      <c r="B11" s="55">
        <v>71</v>
      </c>
      <c r="C11" s="46" t="s">
        <v>87</v>
      </c>
      <c r="D11" s="46" t="s">
        <v>88</v>
      </c>
      <c r="E11" s="56" t="s">
        <v>89</v>
      </c>
      <c r="F11" s="57" t="s">
        <v>90</v>
      </c>
      <c r="G11" s="47">
        <v>675</v>
      </c>
      <c r="H11" s="58">
        <v>44312</v>
      </c>
      <c r="I11" s="49" t="s">
        <v>23</v>
      </c>
      <c r="J11" s="50" t="s">
        <v>13</v>
      </c>
    </row>
    <row r="12" spans="2:10" ht="15" x14ac:dyDescent="0.25">
      <c r="B12" s="55">
        <v>154</v>
      </c>
      <c r="C12" s="46" t="s">
        <v>91</v>
      </c>
      <c r="D12" s="46" t="s">
        <v>92</v>
      </c>
      <c r="E12" s="56" t="s">
        <v>93</v>
      </c>
      <c r="F12" s="57" t="s">
        <v>94</v>
      </c>
      <c r="G12" s="47">
        <v>800</v>
      </c>
      <c r="H12" s="58">
        <v>44312</v>
      </c>
      <c r="I12" s="49" t="s">
        <v>23</v>
      </c>
      <c r="J12" s="50" t="s">
        <v>13</v>
      </c>
    </row>
    <row r="13" spans="2:10" s="77" customFormat="1" x14ac:dyDescent="0.25">
      <c r="B13" s="73">
        <f>COUNTA(D8:D12)</f>
        <v>5</v>
      </c>
      <c r="C13" s="74" t="s">
        <v>12</v>
      </c>
      <c r="D13" s="74"/>
      <c r="E13" s="73"/>
      <c r="F13" s="74"/>
      <c r="G13" s="75">
        <f>SUBTOTAL(109,Tabla15[SALARIO MENSUAL])</f>
        <v>4375</v>
      </c>
      <c r="H13" s="76"/>
      <c r="I13" s="76"/>
      <c r="J13" s="75"/>
    </row>
    <row r="15" spans="2:10" x14ac:dyDescent="0.25">
      <c r="B15" s="52"/>
    </row>
  </sheetData>
  <mergeCells count="4">
    <mergeCell ref="B1:J1"/>
    <mergeCell ref="B2:J2"/>
    <mergeCell ref="B4:J4"/>
    <mergeCell ref="B5:J5"/>
  </mergeCells>
  <conditionalFormatting sqref="B8:B12">
    <cfRule type="duplicateValues" dxfId="252" priority="3"/>
  </conditionalFormatting>
  <conditionalFormatting sqref="E12:E1048576 E7">
    <cfRule type="duplicateValues" dxfId="251" priority="4"/>
  </conditionalFormatting>
  <conditionalFormatting sqref="B12:B1048576 B7">
    <cfRule type="duplicateValues" dxfId="250" priority="5"/>
  </conditionalFormatting>
  <conditionalFormatting sqref="E6 E3">
    <cfRule type="duplicateValues" dxfId="249" priority="1"/>
  </conditionalFormatting>
  <conditionalFormatting sqref="B1:B6">
    <cfRule type="duplicateValues" dxfId="248" priority="2"/>
  </conditionalFormatting>
  <printOptions horizontalCentered="1"/>
  <pageMargins left="0" right="0" top="0.47244094488188981" bottom="0.55118110236220474" header="0.31496062992125984" footer="0.31496062992125984"/>
  <pageSetup paperSize="5" scale="77" fitToHeight="0" orientation="landscape" r:id="rId1"/>
  <headerFooter>
    <oddFooter>&amp;C&amp;10Página &amp;P de &amp;N</oddFooter>
  </headerFooter>
  <drawing r:id="rId2"/>
  <tableParts count="1">
    <tablePart r:id="rId3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J14"/>
  <sheetViews>
    <sheetView showGridLines="0" showRuler="0" zoomScaleNormal="100" workbookViewId="0"/>
  </sheetViews>
  <sheetFormatPr baseColWidth="10" defaultRowHeight="15.75" x14ac:dyDescent="0.25"/>
  <cols>
    <col min="1" max="1" width="6.7109375" style="32" customWidth="1"/>
    <col min="2" max="2" width="14.28515625" style="37" customWidth="1"/>
    <col min="3" max="3" width="25.5703125" style="32" customWidth="1"/>
    <col min="4" max="4" width="28.28515625" style="32" bestFit="1" customWidth="1"/>
    <col min="5" max="5" width="14.5703125" style="37" customWidth="1"/>
    <col min="6" max="6" width="69.7109375" style="53" customWidth="1"/>
    <col min="7" max="7" width="16.85546875" style="32" customWidth="1"/>
    <col min="8" max="9" width="17.140625" style="54" customWidth="1"/>
    <col min="10" max="10" width="17.28515625" style="32" customWidth="1"/>
    <col min="11" max="16384" width="11.42578125" style="32"/>
  </cols>
  <sheetData>
    <row r="1" spans="2:10" ht="15" x14ac:dyDescent="0.25">
      <c r="B1" s="94" t="s">
        <v>1</v>
      </c>
      <c r="C1" s="94"/>
      <c r="D1" s="94"/>
      <c r="E1" s="94"/>
      <c r="F1" s="94"/>
      <c r="G1" s="94"/>
      <c r="H1" s="94"/>
      <c r="I1" s="94"/>
      <c r="J1" s="94"/>
    </row>
    <row r="2" spans="2:10" ht="15" x14ac:dyDescent="0.25">
      <c r="B2" s="94" t="s">
        <v>0</v>
      </c>
      <c r="C2" s="94"/>
      <c r="D2" s="94"/>
      <c r="E2" s="94"/>
      <c r="F2" s="94"/>
      <c r="G2" s="94"/>
      <c r="H2" s="94"/>
      <c r="I2" s="94"/>
      <c r="J2" s="94"/>
    </row>
    <row r="3" spans="2:10" ht="15" x14ac:dyDescent="0.25">
      <c r="B3" s="33"/>
      <c r="E3" s="59"/>
      <c r="F3" s="33"/>
      <c r="G3" s="35"/>
      <c r="H3" s="36"/>
      <c r="I3" s="36"/>
      <c r="J3" s="35"/>
    </row>
    <row r="4" spans="2:10" ht="15.75" customHeight="1" x14ac:dyDescent="0.25">
      <c r="B4" s="95" t="s">
        <v>2</v>
      </c>
      <c r="C4" s="95"/>
      <c r="D4" s="95"/>
      <c r="E4" s="95"/>
      <c r="F4" s="95"/>
      <c r="G4" s="95"/>
      <c r="H4" s="95"/>
      <c r="I4" s="95"/>
      <c r="J4" s="95"/>
    </row>
    <row r="5" spans="2:10" x14ac:dyDescent="0.25">
      <c r="B5" s="96" t="s">
        <v>144</v>
      </c>
      <c r="C5" s="96"/>
      <c r="D5" s="96"/>
      <c r="E5" s="96"/>
      <c r="F5" s="96"/>
      <c r="G5" s="96"/>
      <c r="H5" s="96"/>
      <c r="I5" s="96"/>
      <c r="J5" s="96"/>
    </row>
    <row r="6" spans="2:10" ht="15" x14ac:dyDescent="0.25">
      <c r="F6" s="32"/>
      <c r="G6" s="38"/>
      <c r="H6" s="39"/>
      <c r="I6" s="39"/>
      <c r="J6" s="38"/>
    </row>
    <row r="7" spans="2:10" s="45" customFormat="1" ht="36" customHeight="1" x14ac:dyDescent="0.25">
      <c r="B7" s="40" t="s">
        <v>3</v>
      </c>
      <c r="C7" s="40" t="s">
        <v>4</v>
      </c>
      <c r="D7" s="40" t="s">
        <v>5</v>
      </c>
      <c r="E7" s="40" t="s">
        <v>64</v>
      </c>
      <c r="F7" s="41" t="s">
        <v>7</v>
      </c>
      <c r="G7" s="42" t="s">
        <v>8</v>
      </c>
      <c r="H7" s="43" t="s">
        <v>9</v>
      </c>
      <c r="I7" s="43" t="s">
        <v>10</v>
      </c>
      <c r="J7" s="44" t="s">
        <v>11</v>
      </c>
    </row>
    <row r="8" spans="2:10" ht="15" x14ac:dyDescent="0.25">
      <c r="B8" s="34">
        <v>147</v>
      </c>
      <c r="C8" s="46" t="s">
        <v>95</v>
      </c>
      <c r="D8" s="46" t="s">
        <v>96</v>
      </c>
      <c r="E8" s="33" t="s">
        <v>97</v>
      </c>
      <c r="F8" s="46" t="s">
        <v>47</v>
      </c>
      <c r="G8" s="47">
        <v>1500</v>
      </c>
      <c r="H8" s="48">
        <v>44319</v>
      </c>
      <c r="I8" s="49" t="s">
        <v>23</v>
      </c>
      <c r="J8" s="50" t="s">
        <v>98</v>
      </c>
    </row>
    <row r="9" spans="2:10" ht="15" x14ac:dyDescent="0.25">
      <c r="B9" s="34">
        <v>625</v>
      </c>
      <c r="C9" s="46" t="s">
        <v>99</v>
      </c>
      <c r="D9" s="46" t="s">
        <v>100</v>
      </c>
      <c r="E9" s="33" t="s">
        <v>101</v>
      </c>
      <c r="F9" s="46" t="s">
        <v>102</v>
      </c>
      <c r="G9" s="47">
        <v>700</v>
      </c>
      <c r="H9" s="48">
        <v>44328</v>
      </c>
      <c r="I9" s="49" t="s">
        <v>18</v>
      </c>
      <c r="J9" s="50" t="s">
        <v>32</v>
      </c>
    </row>
    <row r="10" spans="2:10" ht="15" x14ac:dyDescent="0.25">
      <c r="B10" s="34">
        <v>68</v>
      </c>
      <c r="C10" s="46" t="s">
        <v>103</v>
      </c>
      <c r="D10" s="46" t="s">
        <v>104</v>
      </c>
      <c r="E10" s="33" t="s">
        <v>105</v>
      </c>
      <c r="F10" s="46" t="s">
        <v>55</v>
      </c>
      <c r="G10" s="47">
        <v>700</v>
      </c>
      <c r="H10" s="48">
        <v>44333</v>
      </c>
      <c r="I10" s="49" t="s">
        <v>23</v>
      </c>
      <c r="J10" s="50" t="s">
        <v>98</v>
      </c>
    </row>
    <row r="11" spans="2:10" ht="15" x14ac:dyDescent="0.25">
      <c r="B11" s="60">
        <v>24</v>
      </c>
      <c r="C11" s="46" t="s">
        <v>106</v>
      </c>
      <c r="D11" s="46" t="s">
        <v>107</v>
      </c>
      <c r="E11" s="61" t="s">
        <v>108</v>
      </c>
      <c r="F11" s="62" t="s">
        <v>102</v>
      </c>
      <c r="G11" s="63">
        <v>800</v>
      </c>
      <c r="H11" s="64">
        <v>44347</v>
      </c>
      <c r="I11" s="49" t="s">
        <v>23</v>
      </c>
      <c r="J11" s="50" t="s">
        <v>98</v>
      </c>
    </row>
    <row r="12" spans="2:10" s="77" customFormat="1" x14ac:dyDescent="0.25">
      <c r="B12" s="73">
        <f>COUNTA(D8:D11)</f>
        <v>4</v>
      </c>
      <c r="C12" s="74" t="s">
        <v>12</v>
      </c>
      <c r="D12" s="74"/>
      <c r="E12" s="73"/>
      <c r="F12" s="74"/>
      <c r="G12" s="75">
        <f>SUBTOTAL(109,Tabla16[SALARIO MENSUAL])</f>
        <v>3700</v>
      </c>
      <c r="H12" s="76"/>
      <c r="I12" s="76"/>
      <c r="J12" s="75"/>
    </row>
    <row r="14" spans="2:10" x14ac:dyDescent="0.25">
      <c r="B14" s="52"/>
    </row>
  </sheetData>
  <mergeCells count="4">
    <mergeCell ref="B1:J1"/>
    <mergeCell ref="B2:J2"/>
    <mergeCell ref="B4:J4"/>
    <mergeCell ref="B5:J5"/>
  </mergeCells>
  <conditionalFormatting sqref="E12:E1048576 E7">
    <cfRule type="duplicateValues" dxfId="223" priority="3"/>
  </conditionalFormatting>
  <conditionalFormatting sqref="B12:B1048576 B7">
    <cfRule type="duplicateValues" dxfId="222" priority="4"/>
  </conditionalFormatting>
  <conditionalFormatting sqref="B8:B11">
    <cfRule type="duplicateValues" dxfId="221" priority="5"/>
  </conditionalFormatting>
  <conditionalFormatting sqref="E6 E3">
    <cfRule type="duplicateValues" dxfId="220" priority="1"/>
  </conditionalFormatting>
  <conditionalFormatting sqref="B1:B6">
    <cfRule type="duplicateValues" dxfId="219" priority="2"/>
  </conditionalFormatting>
  <printOptions horizontalCentered="1"/>
  <pageMargins left="0" right="0" top="0.47244094488188981" bottom="0.55118110236220474" header="0.31496062992125984" footer="0.31496062992125984"/>
  <pageSetup paperSize="5" scale="77" fitToHeight="0" orientation="landscape" r:id="rId1"/>
  <headerFooter>
    <oddFooter>&amp;C&amp;10Página &amp;P de &amp;N</oddFooter>
  </headerFooter>
  <drawing r:id="rId2"/>
  <tableParts count="1">
    <tablePart r:id="rId3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J20"/>
  <sheetViews>
    <sheetView showGridLines="0" showRuler="0" zoomScaleNormal="100" workbookViewId="0"/>
  </sheetViews>
  <sheetFormatPr baseColWidth="10" defaultRowHeight="15.75" x14ac:dyDescent="0.25"/>
  <cols>
    <col min="1" max="1" width="6.7109375" style="32" customWidth="1"/>
    <col min="2" max="2" width="14.28515625" style="37" customWidth="1"/>
    <col min="3" max="3" width="25.5703125" style="32" customWidth="1"/>
    <col min="4" max="4" width="28.28515625" style="32" bestFit="1" customWidth="1"/>
    <col min="5" max="5" width="14.5703125" style="37" customWidth="1"/>
    <col min="6" max="6" width="69.7109375" style="53" customWidth="1"/>
    <col min="7" max="7" width="16.85546875" style="32" customWidth="1"/>
    <col min="8" max="9" width="17.140625" style="54" customWidth="1"/>
    <col min="10" max="10" width="17.28515625" style="32" customWidth="1"/>
    <col min="11" max="16384" width="11.42578125" style="32"/>
  </cols>
  <sheetData>
    <row r="1" spans="2:10" ht="15" x14ac:dyDescent="0.25">
      <c r="B1" s="94" t="s">
        <v>1</v>
      </c>
      <c r="C1" s="94"/>
      <c r="D1" s="94"/>
      <c r="E1" s="94"/>
      <c r="F1" s="94"/>
      <c r="G1" s="94"/>
      <c r="H1" s="94"/>
      <c r="I1" s="94"/>
      <c r="J1" s="94"/>
    </row>
    <row r="2" spans="2:10" ht="15" x14ac:dyDescent="0.25">
      <c r="B2" s="94" t="s">
        <v>0</v>
      </c>
      <c r="C2" s="94"/>
      <c r="D2" s="94"/>
      <c r="E2" s="94"/>
      <c r="F2" s="94"/>
      <c r="G2" s="94"/>
      <c r="H2" s="94"/>
      <c r="I2" s="94"/>
      <c r="J2" s="94"/>
    </row>
    <row r="3" spans="2:10" ht="15" x14ac:dyDescent="0.25">
      <c r="B3" s="33"/>
      <c r="E3" s="59"/>
      <c r="F3" s="33"/>
      <c r="G3" s="35"/>
      <c r="H3" s="36"/>
      <c r="I3" s="36"/>
      <c r="J3" s="35"/>
    </row>
    <row r="4" spans="2:10" ht="15.75" customHeight="1" x14ac:dyDescent="0.25">
      <c r="B4" s="95" t="s">
        <v>2</v>
      </c>
      <c r="C4" s="95"/>
      <c r="D4" s="95"/>
      <c r="E4" s="95"/>
      <c r="F4" s="95"/>
      <c r="G4" s="95"/>
      <c r="H4" s="95"/>
      <c r="I4" s="95"/>
      <c r="J4" s="95"/>
    </row>
    <row r="5" spans="2:10" x14ac:dyDescent="0.25">
      <c r="B5" s="96" t="s">
        <v>145</v>
      </c>
      <c r="C5" s="96"/>
      <c r="D5" s="96"/>
      <c r="E5" s="96"/>
      <c r="F5" s="96"/>
      <c r="G5" s="96"/>
      <c r="H5" s="96"/>
      <c r="I5" s="96"/>
      <c r="J5" s="96"/>
    </row>
    <row r="6" spans="2:10" ht="15" x14ac:dyDescent="0.25">
      <c r="F6" s="32"/>
      <c r="G6" s="38"/>
      <c r="H6" s="39"/>
      <c r="I6" s="39"/>
      <c r="J6" s="38"/>
    </row>
    <row r="7" spans="2:10" s="45" customFormat="1" ht="36" customHeight="1" x14ac:dyDescent="0.25">
      <c r="B7" s="40" t="s">
        <v>3</v>
      </c>
      <c r="C7" s="40" t="s">
        <v>4</v>
      </c>
      <c r="D7" s="40" t="s">
        <v>5</v>
      </c>
      <c r="E7" s="40" t="s">
        <v>64</v>
      </c>
      <c r="F7" s="41" t="s">
        <v>7</v>
      </c>
      <c r="G7" s="42" t="s">
        <v>8</v>
      </c>
      <c r="H7" s="43" t="s">
        <v>9</v>
      </c>
      <c r="I7" s="43" t="s">
        <v>10</v>
      </c>
      <c r="J7" s="44" t="s">
        <v>11</v>
      </c>
    </row>
    <row r="8" spans="2:10" ht="15" x14ac:dyDescent="0.25">
      <c r="B8" s="34">
        <v>42</v>
      </c>
      <c r="C8" s="46" t="s">
        <v>109</v>
      </c>
      <c r="D8" s="46" t="s">
        <v>110</v>
      </c>
      <c r="E8" s="33" t="s">
        <v>111</v>
      </c>
      <c r="F8" s="46" t="s">
        <v>47</v>
      </c>
      <c r="G8" s="47">
        <v>1500</v>
      </c>
      <c r="H8" s="48">
        <v>44348</v>
      </c>
      <c r="I8" s="49" t="s">
        <v>23</v>
      </c>
      <c r="J8" s="50" t="s">
        <v>98</v>
      </c>
    </row>
    <row r="9" spans="2:10" ht="15" x14ac:dyDescent="0.25">
      <c r="B9" s="34">
        <v>104</v>
      </c>
      <c r="C9" s="46" t="s">
        <v>112</v>
      </c>
      <c r="D9" s="46" t="s">
        <v>113</v>
      </c>
      <c r="E9" s="33" t="s">
        <v>114</v>
      </c>
      <c r="F9" s="46" t="s">
        <v>90</v>
      </c>
      <c r="G9" s="47">
        <v>600</v>
      </c>
      <c r="H9" s="48">
        <v>44356</v>
      </c>
      <c r="I9" s="49" t="s">
        <v>23</v>
      </c>
      <c r="J9" s="50" t="s">
        <v>98</v>
      </c>
    </row>
    <row r="10" spans="2:10" ht="15" x14ac:dyDescent="0.25">
      <c r="B10" s="34">
        <v>156</v>
      </c>
      <c r="C10" s="46" t="s">
        <v>115</v>
      </c>
      <c r="D10" s="46" t="s">
        <v>116</v>
      </c>
      <c r="E10" s="33" t="s">
        <v>117</v>
      </c>
      <c r="F10" s="46" t="s">
        <v>118</v>
      </c>
      <c r="G10" s="47">
        <v>1000</v>
      </c>
      <c r="H10" s="48">
        <v>44356</v>
      </c>
      <c r="I10" s="49" t="s">
        <v>23</v>
      </c>
      <c r="J10" s="50" t="s">
        <v>98</v>
      </c>
    </row>
    <row r="11" spans="2:10" ht="15" x14ac:dyDescent="0.25">
      <c r="B11" s="60">
        <v>144</v>
      </c>
      <c r="C11" s="46" t="s">
        <v>119</v>
      </c>
      <c r="D11" s="46" t="s">
        <v>120</v>
      </c>
      <c r="E11" s="61" t="s">
        <v>121</v>
      </c>
      <c r="F11" s="62" t="s">
        <v>122</v>
      </c>
      <c r="G11" s="63">
        <v>2000</v>
      </c>
      <c r="H11" s="64">
        <v>44363</v>
      </c>
      <c r="I11" s="49" t="s">
        <v>23</v>
      </c>
      <c r="J11" s="50" t="s">
        <v>98</v>
      </c>
    </row>
    <row r="12" spans="2:10" ht="15" x14ac:dyDescent="0.25">
      <c r="B12" s="60">
        <v>76</v>
      </c>
      <c r="C12" s="46" t="s">
        <v>123</v>
      </c>
      <c r="D12" s="46" t="s">
        <v>124</v>
      </c>
      <c r="E12" s="61" t="s">
        <v>125</v>
      </c>
      <c r="F12" s="62" t="s">
        <v>47</v>
      </c>
      <c r="G12" s="63">
        <v>1500</v>
      </c>
      <c r="H12" s="64">
        <v>44363</v>
      </c>
      <c r="I12" s="49" t="s">
        <v>23</v>
      </c>
      <c r="J12" s="65" t="s">
        <v>98</v>
      </c>
    </row>
    <row r="13" spans="2:10" ht="15" x14ac:dyDescent="0.25">
      <c r="B13" s="60">
        <v>627</v>
      </c>
      <c r="C13" s="46" t="s">
        <v>126</v>
      </c>
      <c r="D13" s="46" t="s">
        <v>127</v>
      </c>
      <c r="E13" s="61" t="s">
        <v>128</v>
      </c>
      <c r="F13" s="62" t="s">
        <v>129</v>
      </c>
      <c r="G13" s="63">
        <v>1000</v>
      </c>
      <c r="H13" s="64">
        <v>44363</v>
      </c>
      <c r="I13" s="49" t="s">
        <v>18</v>
      </c>
      <c r="J13" s="65" t="s">
        <v>32</v>
      </c>
    </row>
    <row r="14" spans="2:10" ht="15" x14ac:dyDescent="0.25">
      <c r="B14" s="60">
        <v>3</v>
      </c>
      <c r="C14" s="46" t="s">
        <v>130</v>
      </c>
      <c r="D14" s="46" t="s">
        <v>131</v>
      </c>
      <c r="E14" s="61" t="s">
        <v>132</v>
      </c>
      <c r="F14" s="62" t="s">
        <v>47</v>
      </c>
      <c r="G14" s="63">
        <v>1500</v>
      </c>
      <c r="H14" s="64">
        <v>44363</v>
      </c>
      <c r="I14" s="49" t="s">
        <v>23</v>
      </c>
      <c r="J14" s="65" t="s">
        <v>98</v>
      </c>
    </row>
    <row r="15" spans="2:10" ht="15" x14ac:dyDescent="0.25">
      <c r="B15" s="60">
        <v>47</v>
      </c>
      <c r="C15" s="46" t="s">
        <v>133</v>
      </c>
      <c r="D15" s="46" t="s">
        <v>134</v>
      </c>
      <c r="E15" s="61" t="s">
        <v>135</v>
      </c>
      <c r="F15" s="62" t="s">
        <v>47</v>
      </c>
      <c r="G15" s="63">
        <v>1500</v>
      </c>
      <c r="H15" s="64">
        <v>44363</v>
      </c>
      <c r="I15" s="49" t="s">
        <v>23</v>
      </c>
      <c r="J15" s="65" t="s">
        <v>98</v>
      </c>
    </row>
    <row r="16" spans="2:10" ht="15" x14ac:dyDescent="0.25">
      <c r="B16" s="60">
        <v>79</v>
      </c>
      <c r="C16" s="46" t="s">
        <v>136</v>
      </c>
      <c r="D16" s="46" t="s">
        <v>137</v>
      </c>
      <c r="E16" s="61" t="s">
        <v>138</v>
      </c>
      <c r="F16" s="62" t="s">
        <v>139</v>
      </c>
      <c r="G16" s="63">
        <v>1500</v>
      </c>
      <c r="H16" s="64">
        <v>44370</v>
      </c>
      <c r="I16" s="49" t="s">
        <v>23</v>
      </c>
      <c r="J16" s="65" t="s">
        <v>98</v>
      </c>
    </row>
    <row r="17" spans="2:10" ht="15" x14ac:dyDescent="0.25">
      <c r="B17" s="60">
        <v>12</v>
      </c>
      <c r="C17" s="46" t="s">
        <v>140</v>
      </c>
      <c r="D17" s="46" t="s">
        <v>141</v>
      </c>
      <c r="E17" s="61" t="s">
        <v>142</v>
      </c>
      <c r="F17" s="62" t="s">
        <v>143</v>
      </c>
      <c r="G17" s="63">
        <v>1050</v>
      </c>
      <c r="H17" s="64">
        <v>44376</v>
      </c>
      <c r="I17" s="49" t="s">
        <v>23</v>
      </c>
      <c r="J17" s="65" t="s">
        <v>98</v>
      </c>
    </row>
    <row r="18" spans="2:10" s="77" customFormat="1" x14ac:dyDescent="0.25">
      <c r="B18" s="73">
        <f>COUNTA(D8:D17)</f>
        <v>10</v>
      </c>
      <c r="C18" s="74" t="s">
        <v>12</v>
      </c>
      <c r="D18" s="74"/>
      <c r="E18" s="73"/>
      <c r="F18" s="74"/>
      <c r="G18" s="75">
        <f>SUBTOTAL(109,Tabla17[SALARIO MENSUAL])</f>
        <v>13150</v>
      </c>
      <c r="H18" s="76"/>
      <c r="I18" s="76"/>
      <c r="J18" s="75"/>
    </row>
    <row r="20" spans="2:10" x14ac:dyDescent="0.25">
      <c r="B20" s="52"/>
    </row>
  </sheetData>
  <mergeCells count="4">
    <mergeCell ref="B1:J1"/>
    <mergeCell ref="B2:J2"/>
    <mergeCell ref="B4:J4"/>
    <mergeCell ref="B5:J5"/>
  </mergeCells>
  <conditionalFormatting sqref="B8:B17">
    <cfRule type="duplicateValues" dxfId="194" priority="3"/>
  </conditionalFormatting>
  <conditionalFormatting sqref="E13:E1048576 E7">
    <cfRule type="duplicateValues" dxfId="193" priority="4"/>
  </conditionalFormatting>
  <conditionalFormatting sqref="B13:B1048576 B7">
    <cfRule type="duplicateValues" dxfId="192" priority="5"/>
  </conditionalFormatting>
  <conditionalFormatting sqref="E6 E3">
    <cfRule type="duplicateValues" dxfId="191" priority="1"/>
  </conditionalFormatting>
  <conditionalFormatting sqref="B1:B6">
    <cfRule type="duplicateValues" dxfId="190" priority="2"/>
  </conditionalFormatting>
  <printOptions horizontalCentered="1"/>
  <pageMargins left="0" right="0" top="0.47244094488188981" bottom="0.55118110236220474" header="0.31496062992125984" footer="0.31496062992125984"/>
  <pageSetup paperSize="5" scale="77" fitToHeight="0" orientation="landscape" r:id="rId1"/>
  <headerFooter>
    <oddFooter>&amp;C&amp;10Página &amp;P de &amp;N</oddFooter>
  </headerFooter>
  <drawing r:id="rId2"/>
  <tableParts count="1">
    <tablePart r:id="rId3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J14"/>
  <sheetViews>
    <sheetView showGridLines="0" showRuler="0" zoomScaleNormal="100" workbookViewId="0"/>
  </sheetViews>
  <sheetFormatPr baseColWidth="10" defaultRowHeight="15.75" x14ac:dyDescent="0.25"/>
  <cols>
    <col min="1" max="1" width="6.7109375" style="32" customWidth="1"/>
    <col min="2" max="2" width="14.28515625" style="37" customWidth="1"/>
    <col min="3" max="3" width="25.5703125" style="32" customWidth="1"/>
    <col min="4" max="4" width="28.28515625" style="32" bestFit="1" customWidth="1"/>
    <col min="5" max="5" width="14.5703125" style="37" customWidth="1"/>
    <col min="6" max="6" width="69.7109375" style="53" customWidth="1"/>
    <col min="7" max="7" width="16.85546875" style="32" customWidth="1"/>
    <col min="8" max="9" width="17.140625" style="54" customWidth="1"/>
    <col min="10" max="10" width="17.28515625" style="32" customWidth="1"/>
    <col min="11" max="16384" width="11.42578125" style="32"/>
  </cols>
  <sheetData>
    <row r="1" spans="2:10" ht="15" x14ac:dyDescent="0.25">
      <c r="B1" s="94" t="s">
        <v>1</v>
      </c>
      <c r="C1" s="94"/>
      <c r="D1" s="94"/>
      <c r="E1" s="94"/>
      <c r="F1" s="94"/>
      <c r="G1" s="94"/>
      <c r="H1" s="94"/>
      <c r="I1" s="94"/>
      <c r="J1" s="94"/>
    </row>
    <row r="2" spans="2:10" ht="15" x14ac:dyDescent="0.25">
      <c r="B2" s="94" t="s">
        <v>0</v>
      </c>
      <c r="C2" s="94"/>
      <c r="D2" s="94"/>
      <c r="E2" s="94"/>
      <c r="F2" s="94"/>
      <c r="G2" s="94"/>
      <c r="H2" s="94"/>
      <c r="I2" s="94"/>
      <c r="J2" s="94"/>
    </row>
    <row r="3" spans="2:10" ht="15" x14ac:dyDescent="0.25">
      <c r="B3" s="33"/>
      <c r="E3" s="66"/>
      <c r="F3" s="33"/>
      <c r="G3" s="35"/>
      <c r="H3" s="36"/>
      <c r="I3" s="36"/>
      <c r="J3" s="35"/>
    </row>
    <row r="4" spans="2:10" ht="15.75" customHeight="1" x14ac:dyDescent="0.25">
      <c r="B4" s="95" t="s">
        <v>2</v>
      </c>
      <c r="C4" s="95"/>
      <c r="D4" s="95"/>
      <c r="E4" s="95"/>
      <c r="F4" s="95"/>
      <c r="G4" s="95"/>
      <c r="H4" s="95"/>
      <c r="I4" s="95"/>
      <c r="J4" s="95"/>
    </row>
    <row r="5" spans="2:10" x14ac:dyDescent="0.25">
      <c r="B5" s="96" t="s">
        <v>160</v>
      </c>
      <c r="C5" s="96"/>
      <c r="D5" s="96"/>
      <c r="E5" s="96"/>
      <c r="F5" s="96"/>
      <c r="G5" s="96"/>
      <c r="H5" s="96"/>
      <c r="I5" s="96"/>
      <c r="J5" s="96"/>
    </row>
    <row r="6" spans="2:10" ht="15" x14ac:dyDescent="0.25">
      <c r="F6" s="32"/>
      <c r="G6" s="38"/>
      <c r="H6" s="39"/>
      <c r="I6" s="39"/>
      <c r="J6" s="38"/>
    </row>
    <row r="7" spans="2:10" s="45" customFormat="1" ht="36" customHeight="1" x14ac:dyDescent="0.25">
      <c r="B7" s="40" t="s">
        <v>3</v>
      </c>
      <c r="C7" s="40" t="s">
        <v>4</v>
      </c>
      <c r="D7" s="40" t="s">
        <v>5</v>
      </c>
      <c r="E7" s="40" t="s">
        <v>64</v>
      </c>
      <c r="F7" s="67" t="s">
        <v>7</v>
      </c>
      <c r="G7" s="42" t="s">
        <v>8</v>
      </c>
      <c r="H7" s="43" t="s">
        <v>9</v>
      </c>
      <c r="I7" s="43" t="s">
        <v>10</v>
      </c>
      <c r="J7" s="44" t="s">
        <v>11</v>
      </c>
    </row>
    <row r="8" spans="2:10" ht="15" x14ac:dyDescent="0.25">
      <c r="B8" s="66">
        <v>42</v>
      </c>
      <c r="C8" s="46" t="s">
        <v>146</v>
      </c>
      <c r="D8" s="46" t="s">
        <v>147</v>
      </c>
      <c r="E8" s="33" t="s">
        <v>148</v>
      </c>
      <c r="F8" s="46" t="s">
        <v>149</v>
      </c>
      <c r="G8" s="47">
        <v>1000</v>
      </c>
      <c r="H8" s="48">
        <v>44378</v>
      </c>
      <c r="I8" s="49" t="s">
        <v>18</v>
      </c>
      <c r="J8" s="50" t="s">
        <v>32</v>
      </c>
    </row>
    <row r="9" spans="2:10" ht="15" x14ac:dyDescent="0.25">
      <c r="B9" s="66">
        <v>104</v>
      </c>
      <c r="C9" s="46" t="s">
        <v>150</v>
      </c>
      <c r="D9" s="46" t="s">
        <v>151</v>
      </c>
      <c r="E9" s="33" t="s">
        <v>152</v>
      </c>
      <c r="F9" s="46" t="s">
        <v>86</v>
      </c>
      <c r="G9" s="47">
        <v>700</v>
      </c>
      <c r="H9" s="48">
        <v>44389</v>
      </c>
      <c r="I9" s="49" t="s">
        <v>23</v>
      </c>
      <c r="J9" s="50" t="s">
        <v>98</v>
      </c>
    </row>
    <row r="10" spans="2:10" ht="15" x14ac:dyDescent="0.25">
      <c r="B10" s="66">
        <v>156</v>
      </c>
      <c r="C10" s="46" t="s">
        <v>153</v>
      </c>
      <c r="D10" s="46" t="s">
        <v>154</v>
      </c>
      <c r="E10" s="33" t="s">
        <v>155</v>
      </c>
      <c r="F10" s="46" t="s">
        <v>22</v>
      </c>
      <c r="G10" s="47">
        <v>2300</v>
      </c>
      <c r="H10" s="48">
        <v>44393</v>
      </c>
      <c r="I10" s="49" t="s">
        <v>23</v>
      </c>
      <c r="J10" s="50" t="s">
        <v>98</v>
      </c>
    </row>
    <row r="11" spans="2:10" ht="15" x14ac:dyDescent="0.25">
      <c r="B11" s="60">
        <v>144</v>
      </c>
      <c r="C11" s="46" t="s">
        <v>156</v>
      </c>
      <c r="D11" s="46" t="s">
        <v>157</v>
      </c>
      <c r="E11" s="61" t="s">
        <v>158</v>
      </c>
      <c r="F11" s="62" t="s">
        <v>159</v>
      </c>
      <c r="G11" s="63">
        <v>1600</v>
      </c>
      <c r="H11" s="64">
        <v>44398</v>
      </c>
      <c r="I11" s="49" t="s">
        <v>23</v>
      </c>
      <c r="J11" s="50" t="s">
        <v>98</v>
      </c>
    </row>
    <row r="12" spans="2:10" ht="15" x14ac:dyDescent="0.25">
      <c r="B12" s="80">
        <f>COUNTA(D8:D11)</f>
        <v>4</v>
      </c>
      <c r="C12" s="81" t="s">
        <v>12</v>
      </c>
      <c r="D12" s="81"/>
      <c r="E12" s="80"/>
      <c r="F12" s="81"/>
      <c r="G12" s="38">
        <f>SUBTOTAL(109,Tabla18[SALARIO MENSUAL])</f>
        <v>5600</v>
      </c>
      <c r="H12" s="51"/>
      <c r="I12" s="51"/>
      <c r="J12" s="38"/>
    </row>
    <row r="14" spans="2:10" x14ac:dyDescent="0.25">
      <c r="B14" s="52"/>
    </row>
  </sheetData>
  <mergeCells count="4">
    <mergeCell ref="B1:J1"/>
    <mergeCell ref="B2:J2"/>
    <mergeCell ref="B4:J4"/>
    <mergeCell ref="B5:J5"/>
  </mergeCells>
  <conditionalFormatting sqref="B8:B11">
    <cfRule type="duplicateValues" dxfId="165" priority="2"/>
  </conditionalFormatting>
  <conditionalFormatting sqref="E12:E1048576 E6:E7 E3">
    <cfRule type="duplicateValues" dxfId="164" priority="3"/>
  </conditionalFormatting>
  <conditionalFormatting sqref="B12:B1048576 B1:B4 B6:B7">
    <cfRule type="duplicateValues" dxfId="163" priority="4"/>
  </conditionalFormatting>
  <conditionalFormatting sqref="B5">
    <cfRule type="duplicateValues" dxfId="162" priority="1"/>
  </conditionalFormatting>
  <printOptions horizontalCentered="1"/>
  <pageMargins left="0" right="0" top="0.47244094488188981" bottom="0.55118110236220474" header="0.31496062992125984" footer="0.31496062992125984"/>
  <pageSetup paperSize="5" scale="77" fitToHeight="0" orientation="landscape" r:id="rId1"/>
  <headerFooter>
    <oddFooter>&amp;C&amp;10Página &amp;P de &amp;N</oddFooter>
  </headerFooter>
  <drawing r:id="rId2"/>
  <tableParts count="1">
    <tablePart r:id="rId3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J16"/>
  <sheetViews>
    <sheetView showGridLines="0" showRuler="0" zoomScaleNormal="100" workbookViewId="0"/>
  </sheetViews>
  <sheetFormatPr baseColWidth="10" defaultRowHeight="15.75" x14ac:dyDescent="0.25"/>
  <cols>
    <col min="1" max="1" width="6.7109375" style="32" customWidth="1"/>
    <col min="2" max="2" width="14.28515625" style="37" customWidth="1"/>
    <col min="3" max="3" width="25.5703125" style="32" customWidth="1"/>
    <col min="4" max="4" width="28.28515625" style="32" bestFit="1" customWidth="1"/>
    <col min="5" max="5" width="14.5703125" style="37" customWidth="1"/>
    <col min="6" max="6" width="69.7109375" style="53" customWidth="1"/>
    <col min="7" max="7" width="16.85546875" style="32" customWidth="1"/>
    <col min="8" max="9" width="17.140625" style="54" customWidth="1"/>
    <col min="10" max="10" width="17.28515625" style="32" customWidth="1"/>
    <col min="11" max="16384" width="11.42578125" style="32"/>
  </cols>
  <sheetData>
    <row r="1" spans="2:10" ht="15" x14ac:dyDescent="0.25">
      <c r="B1" s="94" t="s">
        <v>1</v>
      </c>
      <c r="C1" s="94"/>
      <c r="D1" s="94"/>
      <c r="E1" s="94"/>
      <c r="F1" s="94"/>
      <c r="G1" s="94"/>
      <c r="H1" s="94"/>
      <c r="I1" s="94"/>
      <c r="J1" s="94"/>
    </row>
    <row r="2" spans="2:10" ht="15" x14ac:dyDescent="0.25">
      <c r="B2" s="94" t="s">
        <v>0</v>
      </c>
      <c r="C2" s="94"/>
      <c r="D2" s="94"/>
      <c r="E2" s="94"/>
      <c r="F2" s="94"/>
      <c r="G2" s="94"/>
      <c r="H2" s="94"/>
      <c r="I2" s="94"/>
      <c r="J2" s="94"/>
    </row>
    <row r="3" spans="2:10" ht="15" x14ac:dyDescent="0.25">
      <c r="B3" s="33"/>
      <c r="E3" s="78"/>
      <c r="F3" s="33"/>
      <c r="G3" s="35"/>
      <c r="H3" s="36"/>
      <c r="I3" s="36"/>
      <c r="J3" s="35"/>
    </row>
    <row r="4" spans="2:10" ht="15.75" customHeight="1" x14ac:dyDescent="0.25">
      <c r="B4" s="95" t="s">
        <v>2</v>
      </c>
      <c r="C4" s="95"/>
      <c r="D4" s="95"/>
      <c r="E4" s="95"/>
      <c r="F4" s="95"/>
      <c r="G4" s="95"/>
      <c r="H4" s="95"/>
      <c r="I4" s="95"/>
      <c r="J4" s="95"/>
    </row>
    <row r="5" spans="2:10" x14ac:dyDescent="0.25">
      <c r="B5" s="96" t="s">
        <v>188</v>
      </c>
      <c r="C5" s="96"/>
      <c r="D5" s="96"/>
      <c r="E5" s="96"/>
      <c r="F5" s="96"/>
      <c r="G5" s="96"/>
      <c r="H5" s="96"/>
      <c r="I5" s="96"/>
      <c r="J5" s="96"/>
    </row>
    <row r="6" spans="2:10" ht="15" x14ac:dyDescent="0.25">
      <c r="F6" s="32"/>
      <c r="G6" s="38"/>
      <c r="H6" s="39"/>
      <c r="I6" s="39"/>
      <c r="J6" s="38"/>
    </row>
    <row r="7" spans="2:10" s="45" customFormat="1" ht="36" customHeight="1" x14ac:dyDescent="0.25">
      <c r="B7" s="40" t="s">
        <v>3</v>
      </c>
      <c r="C7" s="40" t="s">
        <v>4</v>
      </c>
      <c r="D7" s="40" t="s">
        <v>5</v>
      </c>
      <c r="E7" s="40" t="s">
        <v>64</v>
      </c>
      <c r="F7" s="79" t="s">
        <v>7</v>
      </c>
      <c r="G7" s="42" t="s">
        <v>8</v>
      </c>
      <c r="H7" s="43" t="s">
        <v>9</v>
      </c>
      <c r="I7" s="43" t="s">
        <v>10</v>
      </c>
      <c r="J7" s="44" t="s">
        <v>11</v>
      </c>
    </row>
    <row r="8" spans="2:10" ht="15" x14ac:dyDescent="0.25">
      <c r="B8" s="78">
        <v>129</v>
      </c>
      <c r="C8" s="46" t="s">
        <v>165</v>
      </c>
      <c r="D8" s="46" t="s">
        <v>166</v>
      </c>
      <c r="E8" s="33" t="s">
        <v>167</v>
      </c>
      <c r="F8" s="46" t="s">
        <v>168</v>
      </c>
      <c r="G8" s="47">
        <v>2500</v>
      </c>
      <c r="H8" s="48">
        <v>44410</v>
      </c>
      <c r="I8" s="49" t="s">
        <v>23</v>
      </c>
      <c r="J8" s="50" t="s">
        <v>98</v>
      </c>
    </row>
    <row r="9" spans="2:10" ht="15" x14ac:dyDescent="0.25">
      <c r="B9" s="78">
        <v>63</v>
      </c>
      <c r="C9" s="46" t="s">
        <v>169</v>
      </c>
      <c r="D9" s="46" t="s">
        <v>170</v>
      </c>
      <c r="E9" s="33" t="s">
        <v>171</v>
      </c>
      <c r="F9" s="46" t="s">
        <v>172</v>
      </c>
      <c r="G9" s="47">
        <v>2300</v>
      </c>
      <c r="H9" s="48">
        <v>44410</v>
      </c>
      <c r="I9" s="49" t="s">
        <v>23</v>
      </c>
      <c r="J9" s="50" t="s">
        <v>98</v>
      </c>
    </row>
    <row r="10" spans="2:10" ht="15" x14ac:dyDescent="0.25">
      <c r="B10" s="78">
        <v>141</v>
      </c>
      <c r="C10" s="46" t="s">
        <v>173</v>
      </c>
      <c r="D10" s="46" t="s">
        <v>174</v>
      </c>
      <c r="E10" s="33" t="s">
        <v>175</v>
      </c>
      <c r="F10" s="46" t="s">
        <v>102</v>
      </c>
      <c r="G10" s="47">
        <v>600</v>
      </c>
      <c r="H10" s="48">
        <v>44410</v>
      </c>
      <c r="I10" s="49" t="s">
        <v>23</v>
      </c>
      <c r="J10" s="50" t="s">
        <v>98</v>
      </c>
    </row>
    <row r="11" spans="2:10" ht="15" x14ac:dyDescent="0.25">
      <c r="B11" s="60">
        <v>137</v>
      </c>
      <c r="C11" s="46" t="s">
        <v>176</v>
      </c>
      <c r="D11" s="46" t="s">
        <v>177</v>
      </c>
      <c r="E11" s="61" t="s">
        <v>178</v>
      </c>
      <c r="F11" s="62" t="s">
        <v>179</v>
      </c>
      <c r="G11" s="63">
        <v>2500</v>
      </c>
      <c r="H11" s="64">
        <v>44424</v>
      </c>
      <c r="I11" s="49" t="s">
        <v>23</v>
      </c>
      <c r="J11" s="50" t="s">
        <v>98</v>
      </c>
    </row>
    <row r="12" spans="2:10" ht="15" x14ac:dyDescent="0.25">
      <c r="B12" s="60">
        <v>124</v>
      </c>
      <c r="C12" s="46" t="s">
        <v>180</v>
      </c>
      <c r="D12" s="46" t="s">
        <v>181</v>
      </c>
      <c r="E12" s="61" t="s">
        <v>182</v>
      </c>
      <c r="F12" s="62" t="s">
        <v>183</v>
      </c>
      <c r="G12" s="63">
        <v>3000</v>
      </c>
      <c r="H12" s="64">
        <v>44424</v>
      </c>
      <c r="I12" s="49" t="s">
        <v>23</v>
      </c>
      <c r="J12" s="65" t="s">
        <v>98</v>
      </c>
    </row>
    <row r="13" spans="2:10" ht="15" x14ac:dyDescent="0.25">
      <c r="B13" s="60">
        <v>617</v>
      </c>
      <c r="C13" s="46" t="s">
        <v>184</v>
      </c>
      <c r="D13" s="46" t="s">
        <v>185</v>
      </c>
      <c r="E13" s="61" t="s">
        <v>186</v>
      </c>
      <c r="F13" s="62" t="s">
        <v>187</v>
      </c>
      <c r="G13" s="63">
        <v>1200</v>
      </c>
      <c r="H13" s="64">
        <v>44438</v>
      </c>
      <c r="I13" s="82" t="s">
        <v>18</v>
      </c>
      <c r="J13" s="65" t="s">
        <v>32</v>
      </c>
    </row>
    <row r="14" spans="2:10" ht="15" x14ac:dyDescent="0.25">
      <c r="B14" s="80">
        <f>COUNTA(D8:D13)</f>
        <v>6</v>
      </c>
      <c r="C14" s="81" t="s">
        <v>12</v>
      </c>
      <c r="D14" s="81"/>
      <c r="E14" s="80"/>
      <c r="F14" s="81"/>
      <c r="G14" s="38">
        <f>SUBTOTAL(109,Tabla19[SALARIO MENSUAL])</f>
        <v>12100</v>
      </c>
      <c r="H14" s="51"/>
      <c r="I14" s="51"/>
      <c r="J14" s="38"/>
    </row>
    <row r="16" spans="2:10" x14ac:dyDescent="0.25">
      <c r="B16" s="52"/>
    </row>
  </sheetData>
  <mergeCells count="4">
    <mergeCell ref="B1:J1"/>
    <mergeCell ref="B2:J2"/>
    <mergeCell ref="B4:J4"/>
    <mergeCell ref="B5:J5"/>
  </mergeCells>
  <conditionalFormatting sqref="E14:E1048576 E6:E7 E3">
    <cfRule type="duplicateValues" dxfId="137" priority="2"/>
  </conditionalFormatting>
  <conditionalFormatting sqref="B14:B1048576 B1:B4 B6:B7">
    <cfRule type="duplicateValues" dxfId="136" priority="3"/>
  </conditionalFormatting>
  <conditionalFormatting sqref="B8:B13">
    <cfRule type="duplicateValues" dxfId="135" priority="4"/>
  </conditionalFormatting>
  <conditionalFormatting sqref="B5">
    <cfRule type="duplicateValues" dxfId="134" priority="1"/>
  </conditionalFormatting>
  <printOptions horizontalCentered="1"/>
  <pageMargins left="0" right="0" top="0.47244094488188981" bottom="0.55118110236220474" header="0.31496062992125984" footer="0.31496062992125984"/>
  <pageSetup paperSize="5" scale="77" fitToHeight="0" orientation="landscape" r:id="rId1"/>
  <headerFooter>
    <oddFooter>&amp;C&amp;10Página &amp;P de &amp;N</oddFooter>
  </headerFooter>
  <drawing r:id="rId2"/>
  <tableParts count="1">
    <tablePart r:id="rId3"/>
  </tablePart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J13"/>
  <sheetViews>
    <sheetView showGridLines="0" showRuler="0" zoomScaleNormal="100" workbookViewId="0"/>
  </sheetViews>
  <sheetFormatPr baseColWidth="10" defaultRowHeight="15.75" x14ac:dyDescent="0.25"/>
  <cols>
    <col min="1" max="1" width="6.7109375" style="32" customWidth="1"/>
    <col min="2" max="2" width="14.28515625" style="37" customWidth="1"/>
    <col min="3" max="3" width="25.5703125" style="32" customWidth="1"/>
    <col min="4" max="4" width="28.28515625" style="32" bestFit="1" customWidth="1"/>
    <col min="5" max="5" width="14.5703125" style="37" customWidth="1"/>
    <col min="6" max="6" width="69.7109375" style="53" customWidth="1"/>
    <col min="7" max="7" width="16.85546875" style="32" customWidth="1"/>
    <col min="8" max="9" width="17.140625" style="54" customWidth="1"/>
    <col min="10" max="10" width="17.28515625" style="32" customWidth="1"/>
    <col min="11" max="16384" width="11.42578125" style="32"/>
  </cols>
  <sheetData>
    <row r="1" spans="2:10" ht="15" x14ac:dyDescent="0.25">
      <c r="B1" s="94" t="s">
        <v>1</v>
      </c>
      <c r="C1" s="94"/>
      <c r="D1" s="94"/>
      <c r="E1" s="94"/>
      <c r="F1" s="94"/>
      <c r="G1" s="94"/>
      <c r="H1" s="94"/>
      <c r="I1" s="94"/>
      <c r="J1" s="94"/>
    </row>
    <row r="2" spans="2:10" ht="15" x14ac:dyDescent="0.25">
      <c r="B2" s="94" t="s">
        <v>0</v>
      </c>
      <c r="C2" s="94"/>
      <c r="D2" s="94"/>
      <c r="E2" s="94"/>
      <c r="F2" s="94"/>
      <c r="G2" s="94"/>
      <c r="H2" s="94"/>
      <c r="I2" s="94"/>
      <c r="J2" s="94"/>
    </row>
    <row r="3" spans="2:10" ht="15" x14ac:dyDescent="0.25">
      <c r="B3" s="33"/>
      <c r="E3" s="83"/>
      <c r="F3" s="33"/>
      <c r="G3" s="35"/>
      <c r="H3" s="36"/>
      <c r="I3" s="36"/>
      <c r="J3" s="35"/>
    </row>
    <row r="4" spans="2:10" ht="15.75" customHeight="1" x14ac:dyDescent="0.25">
      <c r="B4" s="95" t="s">
        <v>2</v>
      </c>
      <c r="C4" s="95"/>
      <c r="D4" s="95"/>
      <c r="E4" s="95"/>
      <c r="F4" s="95"/>
      <c r="G4" s="95"/>
      <c r="H4" s="95"/>
      <c r="I4" s="95"/>
      <c r="J4" s="95"/>
    </row>
    <row r="5" spans="2:10" x14ac:dyDescent="0.25">
      <c r="B5" s="96" t="s">
        <v>189</v>
      </c>
      <c r="C5" s="96"/>
      <c r="D5" s="96"/>
      <c r="E5" s="96"/>
      <c r="F5" s="96"/>
      <c r="G5" s="96"/>
      <c r="H5" s="96"/>
      <c r="I5" s="96"/>
      <c r="J5" s="96"/>
    </row>
    <row r="6" spans="2:10" ht="15" x14ac:dyDescent="0.25">
      <c r="F6" s="32"/>
      <c r="G6" s="38"/>
      <c r="H6" s="39"/>
      <c r="I6" s="39"/>
      <c r="J6" s="38"/>
    </row>
    <row r="7" spans="2:10" s="45" customFormat="1" ht="36" customHeight="1" x14ac:dyDescent="0.25">
      <c r="B7" s="40" t="s">
        <v>3</v>
      </c>
      <c r="C7" s="40" t="s">
        <v>4</v>
      </c>
      <c r="D7" s="40" t="s">
        <v>5</v>
      </c>
      <c r="E7" s="40" t="s">
        <v>64</v>
      </c>
      <c r="F7" s="84" t="s">
        <v>7</v>
      </c>
      <c r="G7" s="42" t="s">
        <v>8</v>
      </c>
      <c r="H7" s="43" t="s">
        <v>9</v>
      </c>
      <c r="I7" s="43" t="s">
        <v>10</v>
      </c>
      <c r="J7" s="44" t="s">
        <v>11</v>
      </c>
    </row>
    <row r="8" spans="2:10" ht="15" x14ac:dyDescent="0.25">
      <c r="B8" s="83">
        <v>135</v>
      </c>
      <c r="C8" s="46" t="s">
        <v>190</v>
      </c>
      <c r="D8" s="46" t="s">
        <v>191</v>
      </c>
      <c r="E8" s="33" t="s">
        <v>167</v>
      </c>
      <c r="F8" s="46" t="s">
        <v>168</v>
      </c>
      <c r="G8" s="47">
        <v>3000</v>
      </c>
      <c r="H8" s="48">
        <v>44440</v>
      </c>
      <c r="I8" s="49" t="s">
        <v>23</v>
      </c>
      <c r="J8" s="50" t="s">
        <v>98</v>
      </c>
    </row>
    <row r="9" spans="2:10" ht="15" x14ac:dyDescent="0.25">
      <c r="B9" s="83">
        <v>139</v>
      </c>
      <c r="C9" s="46" t="s">
        <v>192</v>
      </c>
      <c r="D9" s="46" t="s">
        <v>193</v>
      </c>
      <c r="E9" s="33" t="s">
        <v>171</v>
      </c>
      <c r="F9" s="46" t="s">
        <v>172</v>
      </c>
      <c r="G9" s="47">
        <v>2300</v>
      </c>
      <c r="H9" s="48">
        <v>44455</v>
      </c>
      <c r="I9" s="49" t="s">
        <v>23</v>
      </c>
      <c r="J9" s="50" t="s">
        <v>98</v>
      </c>
    </row>
    <row r="10" spans="2:10" ht="15" x14ac:dyDescent="0.25">
      <c r="B10" s="83">
        <v>11</v>
      </c>
      <c r="C10" s="46" t="s">
        <v>194</v>
      </c>
      <c r="D10" s="46" t="s">
        <v>195</v>
      </c>
      <c r="E10" s="33" t="s">
        <v>175</v>
      </c>
      <c r="F10" s="46" t="s">
        <v>102</v>
      </c>
      <c r="G10" s="47">
        <v>1000</v>
      </c>
      <c r="H10" s="48">
        <v>44459</v>
      </c>
      <c r="I10" s="49" t="s">
        <v>23</v>
      </c>
      <c r="J10" s="50" t="s">
        <v>98</v>
      </c>
    </row>
    <row r="11" spans="2:10" ht="15" x14ac:dyDescent="0.25">
      <c r="B11" s="80">
        <f>COUNTA(D8:D10)</f>
        <v>3</v>
      </c>
      <c r="C11" s="81" t="s">
        <v>12</v>
      </c>
      <c r="D11" s="81"/>
      <c r="E11" s="80"/>
      <c r="F11" s="81"/>
      <c r="G11" s="38">
        <f>SUBTOTAL(109,Tabla110[SALARIO MENSUAL])</f>
        <v>6300</v>
      </c>
      <c r="H11" s="51"/>
      <c r="I11" s="51"/>
      <c r="J11" s="38"/>
    </row>
    <row r="13" spans="2:10" x14ac:dyDescent="0.25">
      <c r="B13" s="52"/>
    </row>
  </sheetData>
  <mergeCells count="4">
    <mergeCell ref="B1:J1"/>
    <mergeCell ref="B2:J2"/>
    <mergeCell ref="B4:J4"/>
    <mergeCell ref="B5:J5"/>
  </mergeCells>
  <conditionalFormatting sqref="E11:E1048576 E6:E7 E3">
    <cfRule type="duplicateValues" dxfId="109" priority="1"/>
  </conditionalFormatting>
  <conditionalFormatting sqref="B11:B1048576 B1:B7">
    <cfRule type="duplicateValues" dxfId="108" priority="2"/>
  </conditionalFormatting>
  <conditionalFormatting sqref="B8:B10">
    <cfRule type="duplicateValues" dxfId="107" priority="3"/>
  </conditionalFormatting>
  <printOptions horizontalCentered="1"/>
  <pageMargins left="0" right="0" top="0.47244094488188981" bottom="0.55118110236220474" header="0.31496062992125984" footer="0.31496062992125984"/>
  <pageSetup paperSize="5" scale="77" fitToHeight="0" orientation="landscape" r:id="rId1"/>
  <headerFooter>
    <oddFooter>&amp;C&amp;10Página &amp;P de &amp;N</oddFooter>
  </headerFooter>
  <drawing r:id="rId2"/>
  <tableParts count="1">
    <tablePart r:id="rId3"/>
  </tablePart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J13"/>
  <sheetViews>
    <sheetView showGridLines="0" showRuler="0" zoomScaleNormal="100" workbookViewId="0">
      <selection activeCell="B5" sqref="B5:J5"/>
    </sheetView>
  </sheetViews>
  <sheetFormatPr baseColWidth="10" defaultRowHeight="15.75" x14ac:dyDescent="0.25"/>
  <cols>
    <col min="1" max="1" width="6.7109375" style="32" customWidth="1"/>
    <col min="2" max="2" width="14.28515625" style="37" customWidth="1"/>
    <col min="3" max="3" width="25.5703125" style="32" customWidth="1"/>
    <col min="4" max="4" width="28.28515625" style="32" bestFit="1" customWidth="1"/>
    <col min="5" max="5" width="14.5703125" style="37" customWidth="1"/>
    <col min="6" max="6" width="69.7109375" style="53" customWidth="1"/>
    <col min="7" max="7" width="16.85546875" style="32" customWidth="1"/>
    <col min="8" max="9" width="17.140625" style="54" customWidth="1"/>
    <col min="10" max="10" width="17.28515625" style="32" customWidth="1"/>
    <col min="11" max="16384" width="11.42578125" style="32"/>
  </cols>
  <sheetData>
    <row r="1" spans="2:10" ht="15" x14ac:dyDescent="0.25">
      <c r="B1" s="94" t="s">
        <v>1</v>
      </c>
      <c r="C1" s="94"/>
      <c r="D1" s="94"/>
      <c r="E1" s="94"/>
      <c r="F1" s="94"/>
      <c r="G1" s="94"/>
      <c r="H1" s="94"/>
      <c r="I1" s="94"/>
      <c r="J1" s="94"/>
    </row>
    <row r="2" spans="2:10" ht="15" x14ac:dyDescent="0.25">
      <c r="B2" s="94" t="s">
        <v>0</v>
      </c>
      <c r="C2" s="94"/>
      <c r="D2" s="94"/>
      <c r="E2" s="94"/>
      <c r="F2" s="94"/>
      <c r="G2" s="94"/>
      <c r="H2" s="94"/>
      <c r="I2" s="94"/>
      <c r="J2" s="94"/>
    </row>
    <row r="3" spans="2:10" ht="15" x14ac:dyDescent="0.25">
      <c r="B3" s="33"/>
      <c r="E3" s="85"/>
      <c r="F3" s="33"/>
      <c r="G3" s="35"/>
      <c r="H3" s="36"/>
      <c r="I3" s="36"/>
      <c r="J3" s="35"/>
    </row>
    <row r="4" spans="2:10" ht="15.75" customHeight="1" x14ac:dyDescent="0.25">
      <c r="B4" s="95" t="s">
        <v>2</v>
      </c>
      <c r="C4" s="95"/>
      <c r="D4" s="95"/>
      <c r="E4" s="95"/>
      <c r="F4" s="95"/>
      <c r="G4" s="95"/>
      <c r="H4" s="95"/>
      <c r="I4" s="95"/>
      <c r="J4" s="95"/>
    </row>
    <row r="5" spans="2:10" x14ac:dyDescent="0.25">
      <c r="B5" s="96" t="s">
        <v>207</v>
      </c>
      <c r="C5" s="96"/>
      <c r="D5" s="96"/>
      <c r="E5" s="96"/>
      <c r="F5" s="96"/>
      <c r="G5" s="96"/>
      <c r="H5" s="96"/>
      <c r="I5" s="96"/>
      <c r="J5" s="96"/>
    </row>
    <row r="6" spans="2:10" ht="15" x14ac:dyDescent="0.25">
      <c r="F6" s="32"/>
      <c r="G6" s="38"/>
      <c r="H6" s="39"/>
      <c r="I6" s="39"/>
      <c r="J6" s="38"/>
    </row>
    <row r="7" spans="2:10" s="45" customFormat="1" ht="36" customHeight="1" x14ac:dyDescent="0.25">
      <c r="B7" s="40" t="s">
        <v>3</v>
      </c>
      <c r="C7" s="40" t="s">
        <v>4</v>
      </c>
      <c r="D7" s="40" t="s">
        <v>5</v>
      </c>
      <c r="E7" s="40" t="s">
        <v>64</v>
      </c>
      <c r="F7" s="86" t="s">
        <v>7</v>
      </c>
      <c r="G7" s="42" t="s">
        <v>8</v>
      </c>
      <c r="H7" s="43" t="s">
        <v>9</v>
      </c>
      <c r="I7" s="43" t="s">
        <v>10</v>
      </c>
      <c r="J7" s="44" t="s">
        <v>11</v>
      </c>
    </row>
    <row r="8" spans="2:10" ht="15" x14ac:dyDescent="0.25">
      <c r="B8" s="85">
        <v>6</v>
      </c>
      <c r="C8" s="46" t="s">
        <v>196</v>
      </c>
      <c r="D8" s="46" t="s">
        <v>197</v>
      </c>
      <c r="E8" s="33" t="s">
        <v>198</v>
      </c>
      <c r="F8" s="46" t="s">
        <v>179</v>
      </c>
      <c r="G8" s="47">
        <v>2300</v>
      </c>
      <c r="H8" s="48">
        <v>44470</v>
      </c>
      <c r="I8" s="49" t="s">
        <v>23</v>
      </c>
      <c r="J8" s="50" t="s">
        <v>98</v>
      </c>
    </row>
    <row r="9" spans="2:10" ht="15" x14ac:dyDescent="0.25">
      <c r="B9" s="85">
        <v>140</v>
      </c>
      <c r="C9" s="46" t="s">
        <v>199</v>
      </c>
      <c r="D9" s="46" t="s">
        <v>200</v>
      </c>
      <c r="E9" s="33" t="s">
        <v>201</v>
      </c>
      <c r="F9" s="46" t="s">
        <v>202</v>
      </c>
      <c r="G9" s="47">
        <v>2500</v>
      </c>
      <c r="H9" s="48">
        <v>44470</v>
      </c>
      <c r="I9" s="49" t="s">
        <v>23</v>
      </c>
      <c r="J9" s="50" t="s">
        <v>98</v>
      </c>
    </row>
    <row r="10" spans="2:10" ht="15" x14ac:dyDescent="0.25">
      <c r="B10" s="85">
        <v>136</v>
      </c>
      <c r="C10" s="46" t="s">
        <v>203</v>
      </c>
      <c r="D10" s="46" t="s">
        <v>204</v>
      </c>
      <c r="E10" s="33" t="s">
        <v>205</v>
      </c>
      <c r="F10" s="46" t="s">
        <v>206</v>
      </c>
      <c r="G10" s="47">
        <v>3000</v>
      </c>
      <c r="H10" s="48">
        <v>44494</v>
      </c>
      <c r="I10" s="49" t="s">
        <v>23</v>
      </c>
      <c r="J10" s="50" t="s">
        <v>98</v>
      </c>
    </row>
    <row r="11" spans="2:10" ht="15" x14ac:dyDescent="0.25">
      <c r="B11" s="80">
        <f>COUNTA(D8:D10)</f>
        <v>3</v>
      </c>
      <c r="C11" s="81" t="s">
        <v>12</v>
      </c>
      <c r="D11" s="81"/>
      <c r="E11" s="80"/>
      <c r="F11" s="81"/>
      <c r="G11" s="38">
        <f>SUBTOTAL(109,Tabla111[SALARIO MENSUAL])</f>
        <v>7800</v>
      </c>
      <c r="H11" s="51"/>
      <c r="I11" s="51"/>
      <c r="J11" s="38"/>
    </row>
    <row r="13" spans="2:10" x14ac:dyDescent="0.25">
      <c r="B13" s="52"/>
    </row>
  </sheetData>
  <mergeCells count="4">
    <mergeCell ref="B1:J1"/>
    <mergeCell ref="B2:J2"/>
    <mergeCell ref="B4:J4"/>
    <mergeCell ref="B5:J5"/>
  </mergeCells>
  <conditionalFormatting sqref="E11:E1048576 E6:E7 E3">
    <cfRule type="duplicateValues" dxfId="82" priority="2"/>
  </conditionalFormatting>
  <conditionalFormatting sqref="B11:B1048576 B1:B3 B6:B7">
    <cfRule type="duplicateValues" dxfId="81" priority="3"/>
  </conditionalFormatting>
  <conditionalFormatting sqref="B8:B10">
    <cfRule type="duplicateValues" dxfId="80" priority="4"/>
  </conditionalFormatting>
  <conditionalFormatting sqref="B4:B5">
    <cfRule type="duplicateValues" dxfId="79" priority="1"/>
  </conditionalFormatting>
  <printOptions horizontalCentered="1"/>
  <pageMargins left="0" right="0" top="0.47244094488188981" bottom="0.55118110236220474" header="0.31496062992125984" footer="0.31496062992125984"/>
  <pageSetup paperSize="5" scale="79" fitToHeight="0" orientation="landscape" r:id="rId1"/>
  <headerFooter>
    <oddFooter>&amp;C&amp;10Página &amp;P de &amp;N</oddFooter>
  </headerFooter>
  <drawing r:id="rId2"/>
  <tableParts count="1">
    <tablePart r:id="rId3"/>
  </tablePart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J12"/>
  <sheetViews>
    <sheetView showGridLines="0" showRuler="0" zoomScaleNormal="100" workbookViewId="0">
      <selection activeCell="B6" sqref="B6"/>
    </sheetView>
  </sheetViews>
  <sheetFormatPr baseColWidth="10" defaultRowHeight="15.75" x14ac:dyDescent="0.25"/>
  <cols>
    <col min="1" max="1" width="6.7109375" style="32" customWidth="1"/>
    <col min="2" max="2" width="14.28515625" style="37" customWidth="1"/>
    <col min="3" max="3" width="25.5703125" style="32" customWidth="1"/>
    <col min="4" max="4" width="28.28515625" style="32" bestFit="1" customWidth="1"/>
    <col min="5" max="5" width="14.5703125" style="37" customWidth="1"/>
    <col min="6" max="6" width="73.5703125" style="53" bestFit="1" customWidth="1"/>
    <col min="7" max="7" width="16.85546875" style="32" customWidth="1"/>
    <col min="8" max="9" width="17.140625" style="54" customWidth="1"/>
    <col min="10" max="10" width="17.28515625" style="32" customWidth="1"/>
    <col min="11" max="16384" width="11.42578125" style="32"/>
  </cols>
  <sheetData>
    <row r="1" spans="2:10" ht="15" x14ac:dyDescent="0.25">
      <c r="B1" s="94" t="s">
        <v>1</v>
      </c>
      <c r="C1" s="94"/>
      <c r="D1" s="94"/>
      <c r="E1" s="94"/>
      <c r="F1" s="94"/>
      <c r="G1" s="94"/>
      <c r="H1" s="94"/>
      <c r="I1" s="94"/>
      <c r="J1" s="94"/>
    </row>
    <row r="2" spans="2:10" ht="15" x14ac:dyDescent="0.25">
      <c r="B2" s="94" t="s">
        <v>0</v>
      </c>
      <c r="C2" s="94"/>
      <c r="D2" s="94"/>
      <c r="E2" s="94"/>
      <c r="F2" s="94"/>
      <c r="G2" s="94"/>
      <c r="H2" s="94"/>
      <c r="I2" s="94"/>
      <c r="J2" s="94"/>
    </row>
    <row r="3" spans="2:10" ht="15" x14ac:dyDescent="0.25">
      <c r="B3" s="33"/>
      <c r="E3" s="87"/>
      <c r="F3" s="33"/>
      <c r="G3" s="35"/>
      <c r="H3" s="36"/>
      <c r="I3" s="36"/>
      <c r="J3" s="35"/>
    </row>
    <row r="4" spans="2:10" ht="15.75" customHeight="1" x14ac:dyDescent="0.25">
      <c r="B4" s="95" t="s">
        <v>2</v>
      </c>
      <c r="C4" s="95"/>
      <c r="D4" s="95"/>
      <c r="E4" s="95"/>
      <c r="F4" s="95"/>
      <c r="G4" s="95"/>
      <c r="H4" s="95"/>
      <c r="I4" s="95"/>
      <c r="J4" s="95"/>
    </row>
    <row r="5" spans="2:10" x14ac:dyDescent="0.25">
      <c r="B5" s="96" t="s">
        <v>216</v>
      </c>
      <c r="C5" s="96"/>
      <c r="D5" s="96"/>
      <c r="E5" s="96"/>
      <c r="F5" s="96"/>
      <c r="G5" s="96"/>
      <c r="H5" s="96"/>
      <c r="I5" s="96"/>
      <c r="J5" s="96"/>
    </row>
    <row r="6" spans="2:10" ht="15" x14ac:dyDescent="0.25">
      <c r="F6" s="32"/>
      <c r="G6" s="38"/>
      <c r="H6" s="39"/>
      <c r="I6" s="39"/>
      <c r="J6" s="38"/>
    </row>
    <row r="7" spans="2:10" s="45" customFormat="1" ht="36" customHeight="1" x14ac:dyDescent="0.25">
      <c r="B7" s="40" t="s">
        <v>3</v>
      </c>
      <c r="C7" s="40" t="s">
        <v>4</v>
      </c>
      <c r="D7" s="40" t="s">
        <v>5</v>
      </c>
      <c r="E7" s="40" t="s">
        <v>64</v>
      </c>
      <c r="F7" s="88" t="s">
        <v>7</v>
      </c>
      <c r="G7" s="42" t="s">
        <v>8</v>
      </c>
      <c r="H7" s="43" t="s">
        <v>9</v>
      </c>
      <c r="I7" s="43" t="s">
        <v>10</v>
      </c>
      <c r="J7" s="44" t="s">
        <v>11</v>
      </c>
    </row>
    <row r="8" spans="2:10" ht="15" x14ac:dyDescent="0.25">
      <c r="B8" s="87">
        <v>67</v>
      </c>
      <c r="C8" s="46" t="s">
        <v>208</v>
      </c>
      <c r="D8" s="46" t="s">
        <v>209</v>
      </c>
      <c r="E8" s="33" t="s">
        <v>210</v>
      </c>
      <c r="F8" s="46" t="s">
        <v>211</v>
      </c>
      <c r="G8" s="47">
        <v>5000</v>
      </c>
      <c r="H8" s="48">
        <v>44515</v>
      </c>
      <c r="I8" s="49" t="s">
        <v>23</v>
      </c>
      <c r="J8" s="50" t="s">
        <v>98</v>
      </c>
    </row>
    <row r="9" spans="2:10" ht="15" x14ac:dyDescent="0.25">
      <c r="B9" s="87">
        <v>50</v>
      </c>
      <c r="C9" s="46" t="s">
        <v>212</v>
      </c>
      <c r="D9" s="46" t="s">
        <v>213</v>
      </c>
      <c r="E9" s="33" t="s">
        <v>214</v>
      </c>
      <c r="F9" s="46" t="s">
        <v>215</v>
      </c>
      <c r="G9" s="47">
        <v>1000</v>
      </c>
      <c r="H9" s="48">
        <v>44515</v>
      </c>
      <c r="I9" s="49" t="s">
        <v>23</v>
      </c>
      <c r="J9" s="50" t="s">
        <v>98</v>
      </c>
    </row>
    <row r="10" spans="2:10" ht="15" x14ac:dyDescent="0.25">
      <c r="B10" s="80">
        <f>COUNTA(D8:D9)</f>
        <v>2</v>
      </c>
      <c r="C10" s="81" t="s">
        <v>12</v>
      </c>
      <c r="D10" s="81"/>
      <c r="E10" s="80"/>
      <c r="F10" s="81"/>
      <c r="G10" s="38">
        <f>SUBTOTAL(109,Tabla112[SALARIO MENSUAL])</f>
        <v>6000</v>
      </c>
      <c r="H10" s="51"/>
      <c r="I10" s="51"/>
      <c r="J10" s="38"/>
    </row>
    <row r="12" spans="2:10" x14ac:dyDescent="0.25">
      <c r="B12" s="52"/>
    </row>
  </sheetData>
  <mergeCells count="4">
    <mergeCell ref="B1:J1"/>
    <mergeCell ref="B2:J2"/>
    <mergeCell ref="B4:J4"/>
    <mergeCell ref="B5:J5"/>
  </mergeCells>
  <conditionalFormatting sqref="E10:E1048576 E6:E7 E3">
    <cfRule type="duplicateValues" dxfId="54" priority="2"/>
  </conditionalFormatting>
  <conditionalFormatting sqref="B10:B1048576 B1:B4 B6:B7">
    <cfRule type="duplicateValues" dxfId="53" priority="3"/>
  </conditionalFormatting>
  <conditionalFormatting sqref="B8:B9">
    <cfRule type="duplicateValues" dxfId="52" priority="4"/>
  </conditionalFormatting>
  <conditionalFormatting sqref="B5">
    <cfRule type="duplicateValues" dxfId="51" priority="1"/>
  </conditionalFormatting>
  <printOptions horizontalCentered="1"/>
  <pageMargins left="0" right="0" top="0.47244094488188981" bottom="0.55118110236220474" header="0.31496062992125984" footer="0.31496062992125984"/>
  <pageSetup paperSize="5" scale="75" fitToHeight="0" orientation="landscape" r:id="rId1"/>
  <headerFooter>
    <oddFooter>&amp;C&amp;10Página &amp;P de &amp;N</oddFooter>
  </headerFooter>
  <drawing r:id="rId2"/>
  <tableParts count="1">
    <tablePart r:id="rId3"/>
  </tablePart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J14"/>
  <sheetViews>
    <sheetView showGridLines="0" tabSelected="1" showRuler="0" zoomScaleNormal="100" workbookViewId="0">
      <selection activeCell="B6" sqref="B6"/>
    </sheetView>
  </sheetViews>
  <sheetFormatPr baseColWidth="10" defaultRowHeight="15.75" x14ac:dyDescent="0.25"/>
  <cols>
    <col min="1" max="1" width="6.7109375" style="32" customWidth="1"/>
    <col min="2" max="2" width="14.28515625" style="37" customWidth="1"/>
    <col min="3" max="3" width="25.5703125" style="32" customWidth="1"/>
    <col min="4" max="4" width="28.28515625" style="32" bestFit="1" customWidth="1"/>
    <col min="5" max="5" width="14.5703125" style="37" customWidth="1"/>
    <col min="6" max="6" width="69.7109375" style="53" customWidth="1"/>
    <col min="7" max="7" width="16.85546875" style="32" customWidth="1"/>
    <col min="8" max="9" width="17.140625" style="54" customWidth="1"/>
    <col min="10" max="10" width="17.28515625" style="32" customWidth="1"/>
    <col min="11" max="16384" width="11.42578125" style="32"/>
  </cols>
  <sheetData>
    <row r="1" spans="2:10" ht="15" x14ac:dyDescent="0.25">
      <c r="B1" s="94" t="s">
        <v>1</v>
      </c>
      <c r="C1" s="94"/>
      <c r="D1" s="94"/>
      <c r="E1" s="94"/>
      <c r="F1" s="94"/>
      <c r="G1" s="94"/>
      <c r="H1" s="94"/>
      <c r="I1" s="94"/>
      <c r="J1" s="94"/>
    </row>
    <row r="2" spans="2:10" ht="15" x14ac:dyDescent="0.25">
      <c r="B2" s="94" t="s">
        <v>0</v>
      </c>
      <c r="C2" s="94"/>
      <c r="D2" s="94"/>
      <c r="E2" s="94"/>
      <c r="F2" s="94"/>
      <c r="G2" s="94"/>
      <c r="H2" s="94"/>
      <c r="I2" s="94"/>
      <c r="J2" s="94"/>
    </row>
    <row r="3" spans="2:10" ht="15" x14ac:dyDescent="0.25">
      <c r="B3" s="33"/>
      <c r="E3" s="89"/>
      <c r="F3" s="33"/>
      <c r="G3" s="35"/>
      <c r="H3" s="36"/>
      <c r="I3" s="36"/>
      <c r="J3" s="35"/>
    </row>
    <row r="4" spans="2:10" ht="15.75" customHeight="1" x14ac:dyDescent="0.25">
      <c r="B4" s="95" t="s">
        <v>2</v>
      </c>
      <c r="C4" s="95"/>
      <c r="D4" s="95"/>
      <c r="E4" s="95"/>
      <c r="F4" s="95"/>
      <c r="G4" s="95"/>
      <c r="H4" s="95"/>
      <c r="I4" s="95"/>
      <c r="J4" s="95"/>
    </row>
    <row r="5" spans="2:10" x14ac:dyDescent="0.25">
      <c r="B5" s="96" t="s">
        <v>229</v>
      </c>
      <c r="C5" s="96"/>
      <c r="D5" s="96"/>
      <c r="E5" s="96"/>
      <c r="F5" s="96"/>
      <c r="G5" s="96"/>
      <c r="H5" s="96"/>
      <c r="I5" s="96"/>
      <c r="J5" s="96"/>
    </row>
    <row r="6" spans="2:10" ht="15" x14ac:dyDescent="0.25">
      <c r="F6" s="32"/>
      <c r="G6" s="38"/>
      <c r="H6" s="39"/>
      <c r="I6" s="39"/>
      <c r="J6" s="38"/>
    </row>
    <row r="7" spans="2:10" s="45" customFormat="1" ht="36" customHeight="1" x14ac:dyDescent="0.25">
      <c r="B7" s="40" t="s">
        <v>3</v>
      </c>
      <c r="C7" s="40" t="s">
        <v>4</v>
      </c>
      <c r="D7" s="40" t="s">
        <v>5</v>
      </c>
      <c r="E7" s="40" t="s">
        <v>64</v>
      </c>
      <c r="F7" s="90" t="s">
        <v>7</v>
      </c>
      <c r="G7" s="42" t="s">
        <v>8</v>
      </c>
      <c r="H7" s="43" t="s">
        <v>9</v>
      </c>
      <c r="I7" s="43" t="s">
        <v>10</v>
      </c>
      <c r="J7" s="44" t="s">
        <v>11</v>
      </c>
    </row>
    <row r="8" spans="2:10" ht="15" x14ac:dyDescent="0.25">
      <c r="B8" s="89">
        <v>104</v>
      </c>
      <c r="C8" s="46" t="s">
        <v>217</v>
      </c>
      <c r="D8" s="46" t="s">
        <v>218</v>
      </c>
      <c r="E8" s="33" t="s">
        <v>219</v>
      </c>
      <c r="F8" s="46" t="s">
        <v>90</v>
      </c>
      <c r="G8" s="47">
        <v>675</v>
      </c>
      <c r="H8" s="48">
        <v>44539</v>
      </c>
      <c r="I8" s="49" t="s">
        <v>23</v>
      </c>
      <c r="J8" s="50" t="s">
        <v>98</v>
      </c>
    </row>
    <row r="9" spans="2:10" ht="15" x14ac:dyDescent="0.25">
      <c r="B9" s="55">
        <v>724</v>
      </c>
      <c r="C9" s="46" t="s">
        <v>220</v>
      </c>
      <c r="D9" s="46" t="s">
        <v>221</v>
      </c>
      <c r="E9" s="56" t="s">
        <v>222</v>
      </c>
      <c r="F9" s="57" t="s">
        <v>79</v>
      </c>
      <c r="G9" s="47">
        <v>1000</v>
      </c>
      <c r="H9" s="58">
        <v>44546</v>
      </c>
      <c r="I9" s="97" t="s">
        <v>18</v>
      </c>
      <c r="J9" s="50" t="s">
        <v>32</v>
      </c>
    </row>
    <row r="10" spans="2:10" ht="15" x14ac:dyDescent="0.25">
      <c r="B10" s="55">
        <v>137</v>
      </c>
      <c r="C10" s="46" t="s">
        <v>223</v>
      </c>
      <c r="D10" s="46" t="s">
        <v>224</v>
      </c>
      <c r="E10" s="56" t="s">
        <v>225</v>
      </c>
      <c r="F10" s="57" t="s">
        <v>179</v>
      </c>
      <c r="G10" s="47">
        <v>2500</v>
      </c>
      <c r="H10" s="58">
        <v>44550</v>
      </c>
      <c r="I10" s="49" t="s">
        <v>23</v>
      </c>
      <c r="J10" s="50" t="s">
        <v>98</v>
      </c>
    </row>
    <row r="11" spans="2:10" ht="15" x14ac:dyDescent="0.25">
      <c r="B11" s="89">
        <v>146</v>
      </c>
      <c r="C11" s="46" t="s">
        <v>226</v>
      </c>
      <c r="D11" s="46" t="s">
        <v>227</v>
      </c>
      <c r="E11" s="33" t="s">
        <v>228</v>
      </c>
      <c r="F11" s="46" t="s">
        <v>51</v>
      </c>
      <c r="G11" s="47">
        <v>2000</v>
      </c>
      <c r="H11" s="48">
        <v>44558</v>
      </c>
      <c r="I11" s="49" t="s">
        <v>23</v>
      </c>
      <c r="J11" s="50" t="s">
        <v>98</v>
      </c>
    </row>
    <row r="12" spans="2:10" ht="15" x14ac:dyDescent="0.25">
      <c r="B12" s="80">
        <f>COUNTA(D8:D11)</f>
        <v>4</v>
      </c>
      <c r="C12" s="81" t="s">
        <v>12</v>
      </c>
      <c r="D12" s="81"/>
      <c r="E12" s="80"/>
      <c r="F12" s="81"/>
      <c r="G12" s="38">
        <f>SUBTOTAL(109,Tabla113[SALARIO MENSUAL])</f>
        <v>6175</v>
      </c>
      <c r="H12" s="51"/>
      <c r="I12" s="51"/>
      <c r="J12" s="38"/>
    </row>
    <row r="14" spans="2:10" x14ac:dyDescent="0.25">
      <c r="B14" s="52"/>
    </row>
  </sheetData>
  <mergeCells count="4">
    <mergeCell ref="B1:J1"/>
    <mergeCell ref="B2:J2"/>
    <mergeCell ref="B4:J4"/>
    <mergeCell ref="B5:J5"/>
  </mergeCells>
  <conditionalFormatting sqref="E12:E1048576 E6:E7 E3">
    <cfRule type="duplicateValues" dxfId="26" priority="1"/>
  </conditionalFormatting>
  <conditionalFormatting sqref="B12:B1048576 B1:B7">
    <cfRule type="duplicateValues" dxfId="25" priority="2"/>
  </conditionalFormatting>
  <conditionalFormatting sqref="B8:B11">
    <cfRule type="duplicateValues" dxfId="24" priority="3"/>
  </conditionalFormatting>
  <printOptions horizontalCentered="1"/>
  <pageMargins left="0" right="0" top="0.48" bottom="0.54" header="0.3" footer="0.3"/>
  <pageSetup paperSize="5" scale="85" fitToHeight="0" orientation="landscape" r:id="rId1"/>
  <headerFooter>
    <oddHeader>&amp;R&amp;10Actualizado  el  &amp;D a las &amp;T</oddHeader>
    <oddFooter>&amp;C&amp;10Página &amp;P de &amp;N</oddFooter>
  </headerFooter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12</vt:i4>
      </vt:variant>
      <vt:variant>
        <vt:lpstr>Rangos con nombre</vt:lpstr>
      </vt:variant>
      <vt:variant>
        <vt:i4>24</vt:i4>
      </vt:variant>
    </vt:vector>
  </HeadingPairs>
  <TitlesOfParts>
    <vt:vector size="36" baseType="lpstr">
      <vt:lpstr>enero</vt:lpstr>
      <vt:lpstr>febrero</vt:lpstr>
      <vt:lpstr>marzo</vt:lpstr>
      <vt:lpstr>abril</vt:lpstr>
      <vt:lpstr>mayo</vt:lpstr>
      <vt:lpstr>junio</vt:lpstr>
      <vt:lpstr>julio</vt:lpstr>
      <vt:lpstr>agosto</vt:lpstr>
      <vt:lpstr>septiembre</vt:lpstr>
      <vt:lpstr>octubre</vt:lpstr>
      <vt:lpstr>noviembre</vt:lpstr>
      <vt:lpstr>diciembre</vt:lpstr>
      <vt:lpstr>diciembre!Área_de_impresión</vt:lpstr>
      <vt:lpstr>abril!Print_Area</vt:lpstr>
      <vt:lpstr>agosto!Print_Area</vt:lpstr>
      <vt:lpstr>enero!Print_Area</vt:lpstr>
      <vt:lpstr>febrero!Print_Area</vt:lpstr>
      <vt:lpstr>julio!Print_Area</vt:lpstr>
      <vt:lpstr>junio!Print_Area</vt:lpstr>
      <vt:lpstr>marzo!Print_Area</vt:lpstr>
      <vt:lpstr>mayo!Print_Area</vt:lpstr>
      <vt:lpstr>noviembre!Print_Area</vt:lpstr>
      <vt:lpstr>octubre!Print_Area</vt:lpstr>
      <vt:lpstr>septiembre!Print_Area</vt:lpstr>
      <vt:lpstr>abril!Print_Titles</vt:lpstr>
      <vt:lpstr>agosto!Print_Titles</vt:lpstr>
      <vt:lpstr>enero!Print_Titles</vt:lpstr>
      <vt:lpstr>febrero!Print_Titles</vt:lpstr>
      <vt:lpstr>julio!Print_Titles</vt:lpstr>
      <vt:lpstr>junio!Print_Titles</vt:lpstr>
      <vt:lpstr>marzo!Print_Titles</vt:lpstr>
      <vt:lpstr>mayo!Print_Titles</vt:lpstr>
      <vt:lpstr>noviembre!Print_Titles</vt:lpstr>
      <vt:lpstr>octubre!Print_Titles</vt:lpstr>
      <vt:lpstr>septiembre!Print_Titles</vt:lpstr>
      <vt:lpstr>diciembre!Títulos_a_imprimir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INFORMATICA</dc:creator>
  <cp:lastModifiedBy>Geidys Dimas</cp:lastModifiedBy>
  <cp:lastPrinted>2021-12-06T13:49:52Z</cp:lastPrinted>
  <dcterms:created xsi:type="dcterms:W3CDTF">2009-12-21T20:34:09Z</dcterms:created>
  <dcterms:modified xsi:type="dcterms:W3CDTF">2022-01-05T13:25:42Z</dcterms:modified>
</cp:coreProperties>
</file>