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dimas\Desktop\Pagina WEB - Transparencia\2021\anual\"/>
    </mc:Choice>
  </mc:AlternateContent>
  <bookViews>
    <workbookView xWindow="-120" yWindow="-120" windowWidth="29040" windowHeight="15840" activeTab="11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  <sheet name="junio" sheetId="9" r:id="rId6"/>
    <sheet name="julio" sheetId="10" r:id="rId7"/>
    <sheet name="agosto" sheetId="11" r:id="rId8"/>
    <sheet name="septiembre" sheetId="12" r:id="rId9"/>
    <sheet name="octubre" sheetId="13" r:id="rId10"/>
    <sheet name="noviembre" sheetId="14" r:id="rId11"/>
    <sheet name="diciembre" sheetId="15" r:id="rId12"/>
  </sheets>
  <definedNames>
    <definedName name="_xlnm.Print_Area" localSheetId="3">abril!$A$1:$I$14</definedName>
    <definedName name="_xlnm.Print_Area" localSheetId="7">agosto!$A$1:$I$14</definedName>
    <definedName name="_xlnm.Print_Area" localSheetId="11">diciembre!$A$2:$I$11</definedName>
    <definedName name="_xlnm.Print_Area" localSheetId="0">enero!$A$1:$I$14</definedName>
    <definedName name="_xlnm.Print_Area" localSheetId="1">febrero!$A$1:$I$14</definedName>
    <definedName name="_xlnm.Print_Area" localSheetId="6">julio!$A$1:$I$14</definedName>
    <definedName name="_xlnm.Print_Area" localSheetId="5">junio!$A$1:$I$13</definedName>
    <definedName name="_xlnm.Print_Area" localSheetId="2">marzo!$A$1:$I$13</definedName>
    <definedName name="_xlnm.Print_Area" localSheetId="4">mayo!$A$1:$I$13</definedName>
    <definedName name="_xlnm.Print_Area" localSheetId="10">noviembre!$A$2:$I$11</definedName>
    <definedName name="_xlnm.Print_Area" localSheetId="9">octubre!$A$2:$I$11</definedName>
    <definedName name="_xlnm.Print_Area" localSheetId="8">septiembre!$A$1:$I$14</definedName>
    <definedName name="Print_Area" localSheetId="3">abril!$A$2:$I$11</definedName>
    <definedName name="Print_Area" localSheetId="7">agosto!$A$2:$I$11</definedName>
    <definedName name="Print_Area" localSheetId="0">enero!$A$2:$I$12</definedName>
    <definedName name="Print_Area" localSheetId="1">febrero!$A$2:$I$12</definedName>
    <definedName name="Print_Area" localSheetId="6">julio!$A$2:$I$11</definedName>
    <definedName name="Print_Area" localSheetId="5">junio!$A$2:$I$11</definedName>
    <definedName name="Print_Area" localSheetId="2">marzo!$A$2:$I$11</definedName>
    <definedName name="Print_Area" localSheetId="4">mayo!$A$2:$I$11</definedName>
    <definedName name="Print_Area" localSheetId="8">septiembre!$A$2:$I$11</definedName>
    <definedName name="Print_Titles" localSheetId="3">abril!$8:$8</definedName>
    <definedName name="Print_Titles" localSheetId="7">agosto!$8:$8</definedName>
    <definedName name="Print_Titles" localSheetId="0">enero!$8:$8</definedName>
    <definedName name="Print_Titles" localSheetId="1">febrero!$8:$8</definedName>
    <definedName name="Print_Titles" localSheetId="6">julio!$8:$8</definedName>
    <definedName name="Print_Titles" localSheetId="5">junio!$8:$8</definedName>
    <definedName name="Print_Titles" localSheetId="2">marzo!$8:$8</definedName>
    <definedName name="Print_Titles" localSheetId="4">mayo!$8:$8</definedName>
    <definedName name="Print_Titles" localSheetId="8">septiembre!$8:$8</definedName>
    <definedName name="_xlnm.Print_Titles" localSheetId="11">diciembre!$8:$8</definedName>
    <definedName name="_xlnm.Print_Titles" localSheetId="10">noviembre!$8:$8</definedName>
    <definedName name="_xlnm.Print_Titles" localSheetId="9">octubre!$8:$8</definedName>
  </definedNames>
  <calcPr calcId="162913"/>
</workbook>
</file>

<file path=xl/calcChain.xml><?xml version="1.0" encoding="utf-8"?>
<calcChain xmlns="http://schemas.openxmlformats.org/spreadsheetml/2006/main">
  <c r="F12" i="15" l="1"/>
  <c r="F12" i="14" l="1"/>
  <c r="F12" i="13" l="1"/>
  <c r="F12" i="12" l="1"/>
  <c r="F12" i="11" l="1"/>
  <c r="F12" i="10" l="1"/>
  <c r="F12" i="9" l="1"/>
  <c r="F12" i="8" l="1"/>
  <c r="F12" i="7" l="1"/>
  <c r="F12" i="6" l="1"/>
  <c r="F12" i="5" l="1"/>
  <c r="A12" i="5"/>
  <c r="F12" i="4" l="1"/>
  <c r="A12" i="4" l="1"/>
</calcChain>
</file>

<file path=xl/sharedStrings.xml><?xml version="1.0" encoding="utf-8"?>
<sst xmlns="http://schemas.openxmlformats.org/spreadsheetml/2006/main" count="374" uniqueCount="40">
  <si>
    <t>OFICINA INSTITUCIONAL DE RECURSOS HUMANOS</t>
  </si>
  <si>
    <t>FISCALÍA GENERAL DE CUENTAS</t>
  </si>
  <si>
    <t>Fiscal General de Cuentas</t>
  </si>
  <si>
    <t>Permanente</t>
  </si>
  <si>
    <t>Servidores públicos</t>
  </si>
  <si>
    <t>PLANILLA DE GASTO DE REPRESENTACIÓN</t>
  </si>
  <si>
    <t>Amarelys Del Carmen</t>
  </si>
  <si>
    <t>Díaz González</t>
  </si>
  <si>
    <t>9-715-0031</t>
  </si>
  <si>
    <t>Secretaria Administrativa</t>
  </si>
  <si>
    <t>POSICIÓN</t>
  </si>
  <si>
    <t>NOMBRE</t>
  </si>
  <si>
    <t>APELLIDO</t>
  </si>
  <si>
    <t>CARGO</t>
  </si>
  <si>
    <t>ESTATUS</t>
  </si>
  <si>
    <t>GASTO DE REPRESENTACIÓN</t>
  </si>
  <si>
    <t>INICIO LABORES</t>
  </si>
  <si>
    <t>NÚMERO DE CÉDULA</t>
  </si>
  <si>
    <t>OBJETO DE GASTO</t>
  </si>
  <si>
    <t>030</t>
  </si>
  <si>
    <t>Waleska Rubiela</t>
  </si>
  <si>
    <t>Hormechea Beluche</t>
  </si>
  <si>
    <t>8-226-2216</t>
  </si>
  <si>
    <t>Andrés Antonio</t>
  </si>
  <si>
    <t>Mojica García de Paredes</t>
  </si>
  <si>
    <t>8-325-810</t>
  </si>
  <si>
    <t>Secretario General</t>
  </si>
  <si>
    <t>CÉDULA</t>
  </si>
  <si>
    <t>JULIO - 2021</t>
  </si>
  <si>
    <t>JUNIO - 2021</t>
  </si>
  <si>
    <t>MAYO - 2021</t>
  </si>
  <si>
    <t>ABRIL - 2021</t>
  </si>
  <si>
    <t>MARZO - 2021</t>
  </si>
  <si>
    <t>FEBRERO - 2021</t>
  </si>
  <si>
    <t>ENERO - 2021</t>
  </si>
  <si>
    <t>AGOSTO - 2021</t>
  </si>
  <si>
    <t>SEPTIEMBRE - 2021</t>
  </si>
  <si>
    <t>OCTUBRE - 2021</t>
  </si>
  <si>
    <t>NOVIEMBRE - 2021</t>
  </si>
  <si>
    <t>DICIEMBRE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</si>
</sst>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&quot;B/.&quot;\ * #,##0.00_ ;_ &quot;B/.&quot;\ * \-#,##0.00_ ;_ &quot;B/.&quot;\ * &quot;-&quot;??_ ;_ @_ "/>
    <numFmt numFmtId="165" formatCode="[$-F400]h:mm:ss\ AM/PM"/>
    <numFmt numFmtId="166" formatCode="dd/mmm/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82">
    <xf numFmtId="0" fontId="0" fillId="0" borderId="0" xfId="0"/>
    <xf numFmtId="0" fontId="2" fillId="2" borderId="0" xfId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4" fontId="2" fillId="2" borderId="0" xfId="1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4" fontId="2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vertical="center"/>
    </xf>
    <xf numFmtId="0" fontId="5" fillId="2" borderId="0" xfId="0" applyFont="1" applyFill="1" applyAlignment="1"/>
    <xf numFmtId="0" fontId="0" fillId="2" borderId="0" xfId="0" applyFill="1"/>
    <xf numFmtId="166" fontId="2" fillId="2" borderId="0" xfId="1" applyNumberFormat="1" applyFont="1" applyFill="1" applyBorder="1" applyAlignment="1">
      <alignment vertical="center"/>
    </xf>
    <xf numFmtId="166" fontId="2" fillId="2" borderId="0" xfId="0" applyNumberFormat="1" applyFont="1" applyFill="1" applyBorder="1" applyAlignment="1">
      <alignment vertical="center"/>
    </xf>
    <xf numFmtId="166" fontId="5" fillId="2" borderId="0" xfId="0" applyNumberFormat="1" applyFont="1" applyFill="1" applyAlignment="1"/>
    <xf numFmtId="4" fontId="2" fillId="0" borderId="1" xfId="2" applyNumberFormat="1" applyFont="1" applyFill="1" applyBorder="1" applyAlignment="1">
      <alignment horizontal="left" vertical="center" indent="1"/>
    </xf>
    <xf numFmtId="166" fontId="2" fillId="0" borderId="1" xfId="1" applyNumberFormat="1" applyFont="1" applyFill="1" applyBorder="1" applyAlignment="1">
      <alignment horizontal="right" vertical="center" indent="1"/>
    </xf>
    <xf numFmtId="0" fontId="2" fillId="2" borderId="0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 wrapText="1"/>
    </xf>
    <xf numFmtId="4" fontId="3" fillId="3" borderId="4" xfId="2" applyNumberFormat="1" applyFont="1" applyFill="1" applyBorder="1" applyAlignment="1">
      <alignment horizontal="center" vertical="center" wrapText="1"/>
    </xf>
    <xf numFmtId="166" fontId="3" fillId="3" borderId="4" xfId="1" applyNumberFormat="1" applyFont="1" applyFill="1" applyBorder="1" applyAlignment="1">
      <alignment horizontal="center" vertical="center" wrapText="1"/>
    </xf>
    <xf numFmtId="4" fontId="3" fillId="3" borderId="4" xfId="2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 applyProtection="1">
      <alignment horizontal="left" vertical="center"/>
    </xf>
    <xf numFmtId="0" fontId="2" fillId="3" borderId="6" xfId="0" applyNumberFormat="1" applyFont="1" applyFill="1" applyBorder="1" applyAlignment="1" applyProtection="1">
      <alignment horizontal="center" vertical="center"/>
    </xf>
    <xf numFmtId="166" fontId="2" fillId="3" borderId="6" xfId="0" applyNumberFormat="1" applyFont="1" applyFill="1" applyBorder="1" applyAlignment="1" applyProtection="1">
      <alignment horizontal="left" vertical="center"/>
    </xf>
    <xf numFmtId="0" fontId="2" fillId="3" borderId="5" xfId="0" applyNumberFormat="1" applyFont="1" applyFill="1" applyBorder="1" applyAlignment="1" applyProtection="1">
      <alignment horizontal="left" vertical="center"/>
    </xf>
    <xf numFmtId="4" fontId="2" fillId="3" borderId="6" xfId="0" applyNumberFormat="1" applyFont="1" applyFill="1" applyBorder="1" applyAlignment="1">
      <alignment vertical="center"/>
    </xf>
    <xf numFmtId="0" fontId="2" fillId="2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166" fontId="2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 wrapText="1"/>
    </xf>
    <xf numFmtId="4" fontId="3" fillId="0" borderId="0" xfId="2" applyNumberFormat="1" applyFont="1" applyFill="1" applyBorder="1" applyAlignment="1">
      <alignment horizontal="right" vertical="center" wrapText="1"/>
    </xf>
    <xf numFmtId="166" fontId="3" fillId="0" borderId="0" xfId="1" applyNumberFormat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horizontal="center" vertical="center"/>
    </xf>
    <xf numFmtId="4" fontId="2" fillId="0" borderId="0" xfId="2" applyNumberFormat="1" applyFont="1" applyFill="1" applyBorder="1" applyAlignment="1">
      <alignment horizontal="left" vertical="center" indent="1"/>
    </xf>
    <xf numFmtId="0" fontId="1" fillId="0" borderId="0" xfId="1" applyNumberFormat="1" applyFont="1" applyFill="1" applyBorder="1" applyAlignment="1" applyProtection="1"/>
    <xf numFmtId="166" fontId="2" fillId="0" borderId="0" xfId="1" applyNumberFormat="1" applyFont="1" applyFill="1" applyBorder="1" applyAlignment="1">
      <alignment horizontal="right" vertical="center" indent="1"/>
    </xf>
    <xf numFmtId="0" fontId="0" fillId="0" borderId="0" xfId="0" applyFill="1" applyBorder="1"/>
    <xf numFmtId="0" fontId="5" fillId="0" borderId="0" xfId="0" applyFont="1" applyFill="1" applyBorder="1" applyAlignment="1"/>
    <xf numFmtId="166" fontId="5" fillId="0" borderId="0" xfId="0" applyNumberFormat="1" applyFont="1" applyFill="1" applyBorder="1" applyAlignment="1"/>
    <xf numFmtId="0" fontId="8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166" fontId="9" fillId="0" borderId="0" xfId="0" applyNumberFormat="1" applyFont="1" applyFill="1" applyBorder="1" applyAlignment="1" applyProtection="1">
      <alignment horizontal="right" vertical="center" indent="1"/>
    </xf>
    <xf numFmtId="49" fontId="9" fillId="0" borderId="0" xfId="0" applyNumberFormat="1" applyFont="1" applyFill="1" applyBorder="1" applyAlignment="1" applyProtection="1">
      <alignment horizontal="center" vertical="center"/>
    </xf>
    <xf numFmtId="4" fontId="9" fillId="0" borderId="0" xfId="0" applyNumberFormat="1" applyFont="1" applyFill="1" applyBorder="1" applyAlignment="1">
      <alignment horizontal="left" vertical="center" indent="1"/>
    </xf>
    <xf numFmtId="4" fontId="3" fillId="0" borderId="0" xfId="0" applyNumberFormat="1" applyFont="1" applyFill="1" applyBorder="1" applyAlignment="1">
      <alignment vertical="center"/>
    </xf>
    <xf numFmtId="4" fontId="3" fillId="0" borderId="0" xfId="2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4" fontId="2" fillId="0" borderId="0" xfId="1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49" fontId="7" fillId="2" borderId="0" xfId="1" applyNumberFormat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/>
    </xf>
  </cellXfs>
  <cellStyles count="7">
    <cellStyle name="Moneda 2" xfId="2"/>
    <cellStyle name="Normal" xfId="0" builtinId="0"/>
    <cellStyle name="Normal 2" xfId="1"/>
    <cellStyle name="Normal 2 2" xfId="3"/>
    <cellStyle name="Normal 3" xfId="4"/>
    <cellStyle name="Normal 4" xfId="5"/>
    <cellStyle name="Normal 5" xfId="6"/>
  </cellStyles>
  <dxfs count="3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solid">
          <fgColor indexed="64"/>
          <bgColor theme="9" tint="0.3999755851924192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solid">
          <fgColor indexed="64"/>
          <bgColor theme="9" tint="0.3999755851924192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>
          <bgColor rgb="FFE8DCA0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dinámica 1" table="0" count="0"/>
    <tableStyle name="FGC" pivot="0" count="5">
      <tableStyleElement type="wholeTable" dxfId="333"/>
      <tableStyleElement type="headerRow" dxfId="332"/>
      <tableStyleElement type="totalRow" dxfId="331"/>
      <tableStyleElement type="firstRowStripe" dxfId="330"/>
      <tableStyleElement type="secondRowStripe" dxfId="329"/>
    </tableStyle>
  </tableStyles>
  <colors>
    <mruColors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252651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147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391647</xdr:colOff>
      <xdr:row>1</xdr:row>
      <xdr:rowOff>48544</xdr:rowOff>
    </xdr:from>
    <xdr:to>
      <xdr:col>1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8:I12" totalsRowCount="1" headerRowDxfId="328" dataDxfId="326" totalsRowDxfId="324" headerRowBorderDxfId="327" tableBorderDxfId="325" totalsRowBorderDxfId="323" headerRowCellStyle="Moneda 2">
  <sortState ref="A9:K12">
    <sortCondition ref="A8:A12"/>
  </sortState>
  <tableColumns count="9">
    <tableColumn id="4" name="POSICIÓN" totalsRowFunction="custom" dataDxfId="322" totalsRowDxfId="321" dataCellStyle="Normal 2">
      <totalsRowFormula>COUNTA(C9:C11)</totalsRowFormula>
    </tableColumn>
    <tableColumn id="1" name="NOMBRE" totalsRowLabel="Servidores públicos" dataDxfId="320" totalsRowDxfId="319" dataCellStyle="Normal 2"/>
    <tableColumn id="2" name="APELLIDO" dataDxfId="318" totalsRowDxfId="317" dataCellStyle="Normal 2"/>
    <tableColumn id="3" name="NÚMERO DE CÉDULA" dataDxfId="316" totalsRowDxfId="315" dataCellStyle="Normal 2"/>
    <tableColumn id="9" name="CARGO" dataDxfId="314" totalsRowDxfId="313" dataCellStyle="Normal 2"/>
    <tableColumn id="11" name="GASTO DE REPRESENTACIÓN" totalsRowFunction="sum" dataDxfId="312" totalsRowDxfId="311" dataCellStyle="Moneda 2"/>
    <tableColumn id="8" name="INICIO LABORES" dataDxfId="310" totalsRowDxfId="309" dataCellStyle="Normal 2"/>
    <tableColumn id="5" name="OBJETO DE GASTO" dataDxfId="308" totalsRowDxfId="307" dataCellStyle="Normal 2"/>
    <tableColumn id="10" name="ESTATUS" dataDxfId="306" totalsRowDxfId="305" dataCellStyle="Moneda 2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8:I12" totalsRowCount="1" headerRowDxfId="304" dataDxfId="302" totalsRowDxfId="300" headerRowBorderDxfId="303" tableBorderDxfId="301" totalsRowBorderDxfId="299" headerRowCellStyle="Moneda 2">
  <sortState ref="A9:K12">
    <sortCondition ref="A8:A12"/>
  </sortState>
  <tableColumns count="9">
    <tableColumn id="4" name="POSICIÓN" totalsRowFunction="custom" dataDxfId="298" totalsRowDxfId="297" dataCellStyle="Normal 2">
      <totalsRowFormula>COUNTA(C9:C11)</totalsRowFormula>
    </tableColumn>
    <tableColumn id="1" name="NOMBRE" totalsRowLabel="Servidores públicos" dataDxfId="296" totalsRowDxfId="295" dataCellStyle="Normal 2"/>
    <tableColumn id="2" name="APELLIDO" dataDxfId="294" totalsRowDxfId="293" dataCellStyle="Normal 2"/>
    <tableColumn id="3" name="NÚMERO DE CÉDULA" dataDxfId="292" totalsRowDxfId="291" dataCellStyle="Normal 2"/>
    <tableColumn id="9" name="CARGO" dataDxfId="290" totalsRowDxfId="289" dataCellStyle="Normal 2"/>
    <tableColumn id="11" name="GASTO DE REPRESENTACIÓN" totalsRowFunction="sum" dataDxfId="288" totalsRowDxfId="287" dataCellStyle="Moneda 2"/>
    <tableColumn id="8" name="INICIO LABORES" dataDxfId="286" totalsRowDxfId="285" dataCellStyle="Normal 2"/>
    <tableColumn id="5" name="OBJETO DE GASTO" dataDxfId="284" totalsRowDxfId="283" dataCellStyle="Normal 2"/>
    <tableColumn id="10" name="ESTATUS" dataDxfId="282" totalsRowDxfId="281" dataCellStyle="Moneda 2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3" name="Tabla14" displayName="Tabla14" ref="A8:I12" totalsRowCount="1" headerRowDxfId="280" dataDxfId="278" totalsRowDxfId="276" headerRowBorderDxfId="279" tableBorderDxfId="277" totalsRowBorderDxfId="275" headerRowCellStyle="Moneda 2">
  <sortState ref="A9:K11">
    <sortCondition ref="A8:A11"/>
  </sortState>
  <tableColumns count="9">
    <tableColumn id="4" name="POSICIÓN" dataDxfId="274" totalsRowDxfId="273" dataCellStyle="Normal 2"/>
    <tableColumn id="1" name="NOMBRE" dataDxfId="272" totalsRowDxfId="271" dataCellStyle="Normal 2"/>
    <tableColumn id="2" name="APELLIDO" dataDxfId="270" totalsRowDxfId="269" dataCellStyle="Normal 2"/>
    <tableColumn id="3" name="CÉDULA" dataDxfId="268" totalsRowDxfId="267" dataCellStyle="Normal 2"/>
    <tableColumn id="9" name="CARGO" dataDxfId="266" totalsRowDxfId="265" dataCellStyle="Normal 2"/>
    <tableColumn id="11" name="GASTO DE REPRESENTACIÓN" totalsRowFunction="sum" dataDxfId="264" totalsRowDxfId="263" dataCellStyle="Moneda 2"/>
    <tableColumn id="8" name="INICIO LABORES" dataDxfId="262" totalsRowDxfId="261" dataCellStyle="Normal 2"/>
    <tableColumn id="5" name="OBJETO DE GASTO" dataDxfId="260" totalsRowDxfId="259" dataCellStyle="Normal 2"/>
    <tableColumn id="10" name="ESTATUS" dataDxfId="258" totalsRowDxfId="257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A8:I12" totalsRowCount="1" headerRowDxfId="256" dataDxfId="254" totalsRowDxfId="252" headerRowBorderDxfId="255" tableBorderDxfId="253" totalsRowBorderDxfId="251" headerRowCellStyle="Moneda 2">
  <sortState ref="A9:K11">
    <sortCondition ref="A8:A11"/>
  </sortState>
  <tableColumns count="9">
    <tableColumn id="4" name="POSICIÓN" dataDxfId="250" totalsRowDxfId="249" dataCellStyle="Normal 2"/>
    <tableColumn id="1" name="NOMBRE" dataDxfId="248" totalsRowDxfId="247" dataCellStyle="Normal 2"/>
    <tableColumn id="2" name="APELLIDO" dataDxfId="246" totalsRowDxfId="245" dataCellStyle="Normal 2"/>
    <tableColumn id="3" name="CÉDULA" dataDxfId="244" totalsRowDxfId="243" dataCellStyle="Normal 2"/>
    <tableColumn id="9" name="CARGO" dataDxfId="242" totalsRowDxfId="241" dataCellStyle="Normal 2"/>
    <tableColumn id="11" name="GASTO DE REPRESENTACIÓN" totalsRowFunction="sum" dataDxfId="240" totalsRowDxfId="239" dataCellStyle="Moneda 2"/>
    <tableColumn id="8" name="INICIO LABORES" dataDxfId="238" totalsRowDxfId="237" dataCellStyle="Normal 2"/>
    <tableColumn id="5" name="OBJETO DE GASTO" dataDxfId="236" totalsRowDxfId="235" dataCellStyle="Normal 2"/>
    <tableColumn id="10" name="ESTATUS" dataDxfId="234" totalsRowDxfId="233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id="5" name="Tabla16" displayName="Tabla16" ref="A8:I12" totalsRowCount="1" headerRowDxfId="232" dataDxfId="230" totalsRowDxfId="228" headerRowBorderDxfId="231" tableBorderDxfId="229" totalsRowBorderDxfId="227" headerRowCellStyle="Moneda 2">
  <sortState ref="A9:K11">
    <sortCondition ref="A8:A11"/>
  </sortState>
  <tableColumns count="9">
    <tableColumn id="4" name="POSICIÓN" dataDxfId="226" totalsRowDxfId="225" dataCellStyle="Normal 2"/>
    <tableColumn id="1" name="NOMBRE" dataDxfId="224" totalsRowDxfId="223" dataCellStyle="Normal 2"/>
    <tableColumn id="2" name="APELLIDO" dataDxfId="222" totalsRowDxfId="221" dataCellStyle="Normal 2"/>
    <tableColumn id="3" name="CÉDULA" dataDxfId="220" totalsRowDxfId="219" dataCellStyle="Normal 2"/>
    <tableColumn id="9" name="CARGO" dataDxfId="218" totalsRowDxfId="217" dataCellStyle="Normal 2"/>
    <tableColumn id="11" name="GASTO DE REPRESENTACIÓN" totalsRowFunction="sum" dataDxfId="216" totalsRowDxfId="215" dataCellStyle="Moneda 2"/>
    <tableColumn id="8" name="INICIO LABORES" dataDxfId="214" totalsRowDxfId="213" dataCellStyle="Normal 2"/>
    <tableColumn id="5" name="OBJETO DE GASTO" dataDxfId="212" totalsRowDxfId="211" dataCellStyle="Normal 2"/>
    <tableColumn id="10" name="ESTATUS" dataDxfId="210" totalsRowDxfId="209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id="6" name="Tabla17" displayName="Tabla17" ref="A8:I12" totalsRowCount="1" headerRowDxfId="208" dataDxfId="206" totalsRowDxfId="204" headerRowBorderDxfId="207" tableBorderDxfId="205" totalsRowBorderDxfId="203" headerRowCellStyle="Moneda 2">
  <sortState ref="A9:K11">
    <sortCondition ref="A8:A11"/>
  </sortState>
  <tableColumns count="9">
    <tableColumn id="4" name="POSICIÓN" dataDxfId="202" totalsRowDxfId="201" dataCellStyle="Normal 2"/>
    <tableColumn id="1" name="NOMBRE" dataDxfId="200" totalsRowDxfId="199" dataCellStyle="Normal 2"/>
    <tableColumn id="2" name="APELLIDO" dataDxfId="198" totalsRowDxfId="197" dataCellStyle="Normal 2"/>
    <tableColumn id="3" name="CÉDULA" dataDxfId="196" totalsRowDxfId="195" dataCellStyle="Normal 2"/>
    <tableColumn id="9" name="CARGO" dataDxfId="194" totalsRowDxfId="193" dataCellStyle="Normal 2"/>
    <tableColumn id="11" name="GASTO DE REPRESENTACIÓN" totalsRowFunction="sum" dataDxfId="192" totalsRowDxfId="191" dataCellStyle="Moneda 2"/>
    <tableColumn id="8" name="INICIO LABORES" dataDxfId="190" totalsRowDxfId="189" dataCellStyle="Normal 2"/>
    <tableColumn id="5" name="OBJETO DE GASTO" dataDxfId="188" totalsRowDxfId="187" dataCellStyle="Normal 2"/>
    <tableColumn id="10" name="ESTATUS" dataDxfId="186" totalsRowDxfId="185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id="7" name="Tabla18" displayName="Tabla18" ref="A8:I12" totalsRowCount="1" headerRowDxfId="184" dataDxfId="182" totalsRowDxfId="180" headerRowBorderDxfId="183" tableBorderDxfId="181" totalsRowBorderDxfId="179" headerRowCellStyle="Moneda 2">
  <sortState ref="A9:K11">
    <sortCondition ref="A8:A11"/>
  </sortState>
  <tableColumns count="9">
    <tableColumn id="4" name="POSICIÓN" dataDxfId="178" totalsRowDxfId="177" dataCellStyle="Normal 2"/>
    <tableColumn id="1" name="NOMBRE" dataDxfId="176" totalsRowDxfId="175" dataCellStyle="Normal 2"/>
    <tableColumn id="2" name="APELLIDO" dataDxfId="174" totalsRowDxfId="173" dataCellStyle="Normal 2"/>
    <tableColumn id="3" name="CÉDULA" dataDxfId="172" totalsRowDxfId="171" dataCellStyle="Normal 2"/>
    <tableColumn id="9" name="CARGO" dataDxfId="170" totalsRowDxfId="169" dataCellStyle="Normal 2"/>
    <tableColumn id="11" name="GASTO DE REPRESENTACIÓN" totalsRowFunction="sum" dataDxfId="168" totalsRowDxfId="167" dataCellStyle="Moneda 2"/>
    <tableColumn id="8" name="INICIO LABORES" dataDxfId="166" totalsRowDxfId="165" dataCellStyle="Normal 2"/>
    <tableColumn id="5" name="OBJETO DE GASTO" dataDxfId="164" totalsRowDxfId="163" dataCellStyle="Normal 2"/>
    <tableColumn id="10" name="ESTATUS" dataDxfId="162" totalsRowDxfId="161" dataCellStyle="Moneda 2"/>
  </tableColumns>
  <tableStyleInfo name="FGC" showFirstColumn="0" showLastColumn="0" showRowStripes="1" showColumnStripes="0"/>
</table>
</file>

<file path=xl/tables/table8.xml><?xml version="1.0" encoding="utf-8"?>
<table xmlns="http://schemas.openxmlformats.org/spreadsheetml/2006/main" id="8" name="Tabla19" displayName="Tabla19" ref="A8:I12" totalsRowCount="1" headerRowDxfId="160" dataDxfId="158" totalsRowDxfId="156" headerRowBorderDxfId="159" tableBorderDxfId="157" totalsRowBorderDxfId="155" headerRowCellStyle="Moneda 2">
  <sortState ref="A9:K11">
    <sortCondition ref="A8:A11"/>
  </sortState>
  <tableColumns count="9">
    <tableColumn id="4" name="POSICIÓN" dataDxfId="154" totalsRowDxfId="153" dataCellStyle="Normal 2"/>
    <tableColumn id="1" name="NOMBRE" dataDxfId="152" totalsRowDxfId="151" dataCellStyle="Normal 2"/>
    <tableColumn id="2" name="APELLIDO" dataDxfId="150" totalsRowDxfId="149" dataCellStyle="Normal 2"/>
    <tableColumn id="3" name="CÉDULA" dataDxfId="148" totalsRowDxfId="147" dataCellStyle="Normal 2"/>
    <tableColumn id="9" name="CARGO" dataDxfId="146" totalsRowDxfId="145" dataCellStyle="Normal 2"/>
    <tableColumn id="11" name="GASTO DE REPRESENTACIÓN" totalsRowFunction="sum" dataDxfId="144" totalsRowDxfId="143" dataCellStyle="Moneda 2"/>
    <tableColumn id="8" name="INICIO LABORES" dataDxfId="142" totalsRowDxfId="141" dataCellStyle="Normal 2"/>
    <tableColumn id="5" name="OBJETO DE GASTO" dataDxfId="140" totalsRowDxfId="139" dataCellStyle="Normal 2"/>
    <tableColumn id="10" name="ESTATUS" dataDxfId="138" totalsRowDxfId="137" dataCellStyle="Moneda 2"/>
  </tableColumns>
  <tableStyleInfo name="FGC" showFirstColumn="0" showLastColumn="0" showRowStripes="1" showColumnStripes="0"/>
</table>
</file>

<file path=xl/tables/table9.xml><?xml version="1.0" encoding="utf-8"?>
<table xmlns="http://schemas.openxmlformats.org/spreadsheetml/2006/main" id="9" name="Tabla110" displayName="Tabla110" ref="A8:I12" totalsRowCount="1" headerRowDxfId="136" dataDxfId="134" totalsRowDxfId="132" headerRowBorderDxfId="135" tableBorderDxfId="133" totalsRowBorderDxfId="131" headerRowCellStyle="Moneda 2">
  <sortState ref="A9:K11">
    <sortCondition ref="A8:A11"/>
  </sortState>
  <tableColumns count="9">
    <tableColumn id="4" name="POSICIÓN" dataDxfId="130" totalsRowDxfId="129" dataCellStyle="Normal 2"/>
    <tableColumn id="1" name="NOMBRE" dataDxfId="128" totalsRowDxfId="127" dataCellStyle="Normal 2"/>
    <tableColumn id="2" name="APELLIDO" dataDxfId="126" totalsRowDxfId="125" dataCellStyle="Normal 2"/>
    <tableColumn id="3" name="CÉDULA" dataDxfId="124" totalsRowDxfId="123" dataCellStyle="Normal 2"/>
    <tableColumn id="9" name="CARGO" dataDxfId="122" totalsRowDxfId="121" dataCellStyle="Normal 2"/>
    <tableColumn id="11" name="GASTO DE REPRESENTACIÓN" totalsRowFunction="sum" dataDxfId="120" totalsRowDxfId="119" dataCellStyle="Moneda 2"/>
    <tableColumn id="8" name="INICIO LABORES" dataDxfId="118" totalsRowDxfId="117" dataCellStyle="Normal 2"/>
    <tableColumn id="5" name="OBJETO DE GASTO" dataDxfId="116" totalsRowDxfId="115" dataCellStyle="Normal 2"/>
    <tableColumn id="10" name="ESTATUS" dataDxfId="114" totalsRowDxfId="113" dataCellStyle="Moneda 2"/>
  </tableColumns>
  <tableStyleInfo name="FGC" showFirstColumn="0" showLastColumn="0" showRowStripes="1" showColumnStripes="0"/>
</table>
</file>

<file path=xl/tables/table10.xml><?xml version="1.0" encoding="utf-8"?>
<table xmlns="http://schemas.openxmlformats.org/spreadsheetml/2006/main" id="10" name="Tabla111" displayName="Tabla111" ref="A8:I12" totalsRowCount="1" headerRowDxfId="112" dataDxfId="110" totalsRowDxfId="108" headerRowBorderDxfId="111" tableBorderDxfId="109" totalsRowBorderDxfId="107" headerRowCellStyle="Moneda 2">
  <sortState ref="A9:K11">
    <sortCondition ref="A8:A11"/>
  </sortState>
  <tableColumns count="9">
    <tableColumn id="4" name="POSICIÓN" dataDxfId="106" totalsRowDxfId="105" dataCellStyle="Normal 2"/>
    <tableColumn id="1" name="NOMBRE" dataDxfId="104" totalsRowDxfId="103" dataCellStyle="Normal 2"/>
    <tableColumn id="2" name="APELLIDO" dataDxfId="102" totalsRowDxfId="101" dataCellStyle="Normal 2"/>
    <tableColumn id="3" name="CÉDULA" dataDxfId="100" totalsRowDxfId="99" dataCellStyle="Normal 2"/>
    <tableColumn id="9" name="CARGO" dataDxfId="98" totalsRowDxfId="97" dataCellStyle="Normal 2"/>
    <tableColumn id="11" name="GASTO DE REPRESENTACIÓN" totalsRowFunction="sum" dataDxfId="96" totalsRowDxfId="95" dataCellStyle="Moneda 2"/>
    <tableColumn id="8" name="INICIO LABORES" dataDxfId="94" totalsRowDxfId="93" dataCellStyle="Normal 2"/>
    <tableColumn id="5" name="OBJETO DE GASTO" dataDxfId="92" totalsRowDxfId="91" dataCellStyle="Normal 2"/>
    <tableColumn id="10" name="ESTATUS" dataDxfId="90" totalsRowDxfId="89" dataCellStyle="Moneda 2"/>
  </tableColumns>
  <tableStyleInfo name="FGC" showFirstColumn="0" showLastColumn="0" showRowStripes="1" showColumnStripes="0"/>
</table>
</file>

<file path=xl/tables/table11.xml><?xml version="1.0" encoding="utf-8"?>
<table xmlns="http://schemas.openxmlformats.org/spreadsheetml/2006/main" id="11" name="Tabla112" displayName="Tabla112" ref="A8:I12" totalsRowCount="1" headerRowDxfId="88" dataDxfId="86" totalsRowDxfId="84" headerRowBorderDxfId="87" tableBorderDxfId="85" totalsRowBorderDxfId="83" headerRowCellStyle="Moneda 2">
  <sortState ref="A9:K11">
    <sortCondition ref="A8:A11"/>
  </sortState>
  <tableColumns count="9">
    <tableColumn id="4" name="POSICIÓN" dataDxfId="82" totalsRowDxfId="81" dataCellStyle="Normal 2"/>
    <tableColumn id="1" name="NOMBRE" dataDxfId="80" totalsRowDxfId="79" dataCellStyle="Normal 2"/>
    <tableColumn id="2" name="APELLIDO" dataDxfId="78" totalsRowDxfId="77" dataCellStyle="Normal 2"/>
    <tableColumn id="3" name="CÉDULA" dataDxfId="76" totalsRowDxfId="75" dataCellStyle="Normal 2"/>
    <tableColumn id="9" name="CARGO" dataDxfId="74" totalsRowDxfId="73" dataCellStyle="Normal 2"/>
    <tableColumn id="11" name="GASTO DE REPRESENTACIÓN" totalsRowFunction="sum" dataDxfId="72" totalsRowDxfId="71" dataCellStyle="Moneda 2"/>
    <tableColumn id="8" name="INICIO LABORES" dataDxfId="70" totalsRowDxfId="69" dataCellStyle="Normal 2"/>
    <tableColumn id="5" name="OBJETO DE GASTO" dataDxfId="68" totalsRowDxfId="67" dataCellStyle="Normal 2"/>
    <tableColumn id="10" name="ESTATUS" dataDxfId="66" totalsRowDxfId="65" dataCellStyle="Moneda 2"/>
  </tableColumns>
  <tableStyleInfo name="FGC" showFirstColumn="0" showLastColumn="0" showRowStripes="1" showColumnStripes="0"/>
</table>
</file>

<file path=xl/tables/table12.xml><?xml version="1.0" encoding="utf-8"?>
<table xmlns="http://schemas.openxmlformats.org/spreadsheetml/2006/main" id="12" name="Tabla113" displayName="Tabla113" ref="A8:I12" totalsRowCount="1" headerRowDxfId="64" dataDxfId="63" totalsRowDxfId="62" headerRowBorderDxfId="60" tableBorderDxfId="61" totalsRowBorderDxfId="59" headerRowCellStyle="Moneda 2">
  <sortState ref="A9:K11">
    <sortCondition ref="A8:A11"/>
  </sortState>
  <tableColumns count="9">
    <tableColumn id="4" name="POSICIÓN" dataDxfId="57" totalsRowDxfId="58" dataCellStyle="Normal 2"/>
    <tableColumn id="1" name="NOMBRE" dataDxfId="55" totalsRowDxfId="56" dataCellStyle="Normal 2"/>
    <tableColumn id="2" name="APELLIDO" dataDxfId="53" totalsRowDxfId="54" dataCellStyle="Normal 2"/>
    <tableColumn id="3" name="CÉDULA" dataDxfId="51" totalsRowDxfId="52" dataCellStyle="Normal 2"/>
    <tableColumn id="9" name="CARGO" dataDxfId="49" totalsRowDxfId="50" dataCellStyle="Normal 2"/>
    <tableColumn id="11" name="GASTO DE REPRESENTACIÓN" totalsRowFunction="sum" dataDxfId="47" totalsRowDxfId="48" dataCellStyle="Moneda 2"/>
    <tableColumn id="8" name="INICIO LABORES" dataDxfId="45" totalsRowDxfId="46" dataCellStyle="Normal 2"/>
    <tableColumn id="5" name="OBJETO DE GASTO" dataDxfId="43" totalsRowDxfId="44" dataCellStyle="Normal 2"/>
    <tableColumn id="10" name="ESTATUS" dataDxfId="41" totalsRowDxfId="42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3"/>
  <sheetViews>
    <sheetView showGridLines="0" showRuler="0" zoomScaleNormal="100" workbookViewId="0">
      <selection activeCell="A2" sqref="A2:I2"/>
    </sheetView>
  </sheetViews>
  <sheetFormatPr baseColWidth="10" defaultRowHeight="15.75" x14ac:dyDescent="0.25"/>
  <cols>
    <col min="1" max="1" width="14.28515625" style="4" customWidth="1"/>
    <col min="2" max="2" width="25.5703125" style="2" customWidth="1"/>
    <col min="3" max="3" width="27.7109375" style="2" bestFit="1" customWidth="1"/>
    <col min="4" max="4" width="14.5703125" style="4" bestFit="1" customWidth="1"/>
    <col min="5" max="5" width="59" style="12" bestFit="1" customWidth="1"/>
    <col min="6" max="6" width="23.28515625" customWidth="1"/>
    <col min="7" max="8" width="17.140625" customWidth="1"/>
    <col min="9" max="9" width="17.28515625" style="16" bestFit="1" customWidth="1"/>
    <col min="10" max="10" width="14.7109375" style="2" bestFit="1" customWidth="1"/>
    <col min="11" max="11" width="55.42578125" style="13" bestFit="1" customWidth="1"/>
    <col min="12" max="12" width="39.5703125" style="2" bestFit="1" customWidth="1"/>
    <col min="13" max="13" width="19.5703125" style="2" customWidth="1"/>
    <col min="14" max="16384" width="11.42578125" style="2"/>
  </cols>
  <sheetData>
    <row r="2" spans="1:11" ht="1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  <c r="K2" s="2"/>
    </row>
    <row r="3" spans="1:11" ht="15" x14ac:dyDescent="0.25">
      <c r="A3" s="78" t="s">
        <v>0</v>
      </c>
      <c r="B3" s="78"/>
      <c r="C3" s="78"/>
      <c r="D3" s="78"/>
      <c r="E3" s="78"/>
      <c r="F3" s="78"/>
      <c r="G3" s="78"/>
      <c r="H3" s="78"/>
      <c r="I3" s="78"/>
      <c r="K3" s="2"/>
    </row>
    <row r="4" spans="1:11" ht="15" x14ac:dyDescent="0.25">
      <c r="A4" s="1"/>
      <c r="D4" s="19"/>
      <c r="E4" s="1"/>
      <c r="F4" s="3"/>
      <c r="G4" s="14"/>
      <c r="H4" s="14"/>
      <c r="I4" s="3"/>
      <c r="K4" s="2"/>
    </row>
    <row r="5" spans="1:11" ht="15.75" customHeight="1" x14ac:dyDescent="0.25">
      <c r="A5" s="77" t="s">
        <v>5</v>
      </c>
      <c r="B5" s="77"/>
      <c r="C5" s="77"/>
      <c r="D5" s="77"/>
      <c r="E5" s="77"/>
      <c r="F5" s="77"/>
      <c r="G5" s="77"/>
      <c r="H5" s="77"/>
      <c r="I5" s="77"/>
      <c r="K5" s="2"/>
    </row>
    <row r="6" spans="1:11" x14ac:dyDescent="0.25">
      <c r="A6" s="76" t="s">
        <v>34</v>
      </c>
      <c r="B6" s="76"/>
      <c r="C6" s="76"/>
      <c r="D6" s="76"/>
      <c r="E6" s="76"/>
      <c r="F6" s="76"/>
      <c r="G6" s="76"/>
      <c r="H6" s="76"/>
      <c r="I6" s="76"/>
      <c r="K6" s="2"/>
    </row>
    <row r="7" spans="1:11" ht="15" x14ac:dyDescent="0.25">
      <c r="E7" s="2"/>
      <c r="F7" s="5"/>
      <c r="G7" s="15"/>
      <c r="H7" s="15"/>
      <c r="I7" s="5"/>
      <c r="K7" s="2"/>
    </row>
    <row r="8" spans="1:11" s="6" customFormat="1" ht="36" customHeight="1" thickBot="1" x14ac:dyDescent="0.3">
      <c r="A8" s="21" t="s">
        <v>10</v>
      </c>
      <c r="B8" s="22" t="s">
        <v>11</v>
      </c>
      <c r="C8" s="21" t="s">
        <v>12</v>
      </c>
      <c r="D8" s="23" t="s">
        <v>17</v>
      </c>
      <c r="E8" s="21" t="s">
        <v>13</v>
      </c>
      <c r="F8" s="24" t="s">
        <v>15</v>
      </c>
      <c r="G8" s="25" t="s">
        <v>16</v>
      </c>
      <c r="H8" s="25" t="s">
        <v>18</v>
      </c>
      <c r="I8" s="26" t="s">
        <v>14</v>
      </c>
    </row>
    <row r="9" spans="1:11" ht="21.75" customHeight="1" thickBot="1" x14ac:dyDescent="0.3">
      <c r="A9" s="10">
        <v>1</v>
      </c>
      <c r="B9" s="7" t="s">
        <v>20</v>
      </c>
      <c r="C9" s="8" t="s">
        <v>21</v>
      </c>
      <c r="D9" s="9" t="s">
        <v>22</v>
      </c>
      <c r="E9" s="8" t="s">
        <v>2</v>
      </c>
      <c r="F9" s="11">
        <v>4000</v>
      </c>
      <c r="G9" s="18">
        <v>43943</v>
      </c>
      <c r="H9" s="20" t="s">
        <v>19</v>
      </c>
      <c r="I9" s="17" t="s">
        <v>3</v>
      </c>
      <c r="K9" s="2"/>
    </row>
    <row r="10" spans="1:11" ht="21.75" customHeight="1" thickBot="1" x14ac:dyDescent="0.3">
      <c r="A10" s="10">
        <v>2</v>
      </c>
      <c r="B10" s="7" t="s">
        <v>23</v>
      </c>
      <c r="C10" s="8" t="s">
        <v>24</v>
      </c>
      <c r="D10" s="9" t="s">
        <v>25</v>
      </c>
      <c r="E10" s="8" t="s">
        <v>26</v>
      </c>
      <c r="F10" s="11">
        <v>3500</v>
      </c>
      <c r="G10" s="18">
        <v>43955</v>
      </c>
      <c r="H10" s="20" t="s">
        <v>19</v>
      </c>
      <c r="I10" s="17" t="s">
        <v>3</v>
      </c>
      <c r="K10" s="2"/>
    </row>
    <row r="11" spans="1:11" ht="21.75" customHeight="1" thickBot="1" x14ac:dyDescent="0.3">
      <c r="A11" s="10">
        <v>29</v>
      </c>
      <c r="B11" s="7" t="s">
        <v>6</v>
      </c>
      <c r="C11" s="8" t="s">
        <v>7</v>
      </c>
      <c r="D11" s="9" t="s">
        <v>8</v>
      </c>
      <c r="E11" s="8" t="s">
        <v>9</v>
      </c>
      <c r="F11" s="11">
        <v>500</v>
      </c>
      <c r="G11" s="18">
        <v>42646</v>
      </c>
      <c r="H11" s="20" t="s">
        <v>19</v>
      </c>
      <c r="I11" s="17" t="s">
        <v>3</v>
      </c>
      <c r="K11" s="2"/>
    </row>
    <row r="12" spans="1:11" ht="21.75" customHeight="1" x14ac:dyDescent="0.25">
      <c r="A12" s="28">
        <f>COUNTA(C9:C11)</f>
        <v>3</v>
      </c>
      <c r="B12" s="30" t="s">
        <v>4</v>
      </c>
      <c r="C12" s="27"/>
      <c r="D12" s="28"/>
      <c r="E12" s="27"/>
      <c r="F12" s="31">
        <f>SUBTOTAL(109,Tabla1[GASTO DE REPRESENTACIÓN])</f>
        <v>8000</v>
      </c>
      <c r="G12" s="29"/>
      <c r="H12" s="29"/>
      <c r="I12" s="31"/>
      <c r="K12" s="2"/>
    </row>
    <row r="13" spans="1:11" ht="15" x14ac:dyDescent="0.25">
      <c r="A13" s="2"/>
      <c r="E13" s="2"/>
      <c r="I13" s="15"/>
    </row>
  </sheetData>
  <mergeCells count="4">
    <mergeCell ref="A6:I6"/>
    <mergeCell ref="A5:I5"/>
    <mergeCell ref="A3:I3"/>
    <mergeCell ref="A2:I2"/>
  </mergeCells>
  <conditionalFormatting sqref="D4 D7:D1048576">
    <cfRule type="duplicateValues" dxfId="40" priority="10"/>
  </conditionalFormatting>
  <conditionalFormatting sqref="A12:A1048576 A2:A8">
    <cfRule type="duplicateValues" dxfId="39" priority="14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3"/>
  <sheetViews>
    <sheetView showGridLines="0" showRuler="0" zoomScaleNormal="100" workbookViewId="0">
      <selection activeCell="A2" sqref="A2:I2"/>
    </sheetView>
  </sheetViews>
  <sheetFormatPr baseColWidth="10" defaultRowHeight="15.75" x14ac:dyDescent="0.25"/>
  <cols>
    <col min="1" max="1" width="14.28515625" style="4" customWidth="1"/>
    <col min="2" max="2" width="25.5703125" style="2" customWidth="1"/>
    <col min="3" max="3" width="27.7109375" style="2" bestFit="1" customWidth="1"/>
    <col min="4" max="4" width="14.5703125" style="4" bestFit="1" customWidth="1"/>
    <col min="5" max="5" width="59" style="12" bestFit="1" customWidth="1"/>
    <col min="6" max="6" width="23.28515625" customWidth="1"/>
    <col min="7" max="8" width="17.140625" customWidth="1"/>
    <col min="9" max="9" width="17.28515625" style="16" bestFit="1" customWidth="1"/>
    <col min="10" max="10" width="14.7109375" style="2" bestFit="1" customWidth="1"/>
    <col min="11" max="11" width="55.42578125" style="13" bestFit="1" customWidth="1"/>
    <col min="12" max="12" width="39.5703125" style="2" bestFit="1" customWidth="1"/>
    <col min="13" max="13" width="19.5703125" style="2" customWidth="1"/>
    <col min="14" max="16384" width="11.42578125" style="2"/>
  </cols>
  <sheetData>
    <row r="2" spans="1:11" ht="1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  <c r="K2" s="2"/>
    </row>
    <row r="3" spans="1:11" ht="15" x14ac:dyDescent="0.25">
      <c r="A3" s="78" t="s">
        <v>0</v>
      </c>
      <c r="B3" s="78"/>
      <c r="C3" s="78"/>
      <c r="D3" s="78"/>
      <c r="E3" s="78"/>
      <c r="F3" s="78"/>
      <c r="G3" s="78"/>
      <c r="H3" s="78"/>
      <c r="I3" s="78"/>
      <c r="K3" s="2"/>
    </row>
    <row r="4" spans="1:11" ht="15" x14ac:dyDescent="0.25">
      <c r="A4" s="1"/>
      <c r="D4" s="32"/>
      <c r="E4" s="1"/>
      <c r="F4" s="3"/>
      <c r="G4" s="14"/>
      <c r="H4" s="14"/>
      <c r="I4" s="3"/>
      <c r="K4" s="2"/>
    </row>
    <row r="5" spans="1:11" ht="15.75" customHeight="1" x14ac:dyDescent="0.25">
      <c r="A5" s="77" t="s">
        <v>5</v>
      </c>
      <c r="B5" s="77"/>
      <c r="C5" s="77"/>
      <c r="D5" s="77"/>
      <c r="E5" s="77"/>
      <c r="F5" s="77"/>
      <c r="G5" s="77"/>
      <c r="H5" s="77"/>
      <c r="I5" s="77"/>
      <c r="K5" s="2"/>
    </row>
    <row r="6" spans="1:11" x14ac:dyDescent="0.25">
      <c r="A6" s="76" t="s">
        <v>33</v>
      </c>
      <c r="B6" s="76"/>
      <c r="C6" s="76"/>
      <c r="D6" s="76"/>
      <c r="E6" s="76"/>
      <c r="F6" s="76"/>
      <c r="G6" s="76"/>
      <c r="H6" s="76"/>
      <c r="I6" s="76"/>
      <c r="K6" s="2"/>
    </row>
    <row r="7" spans="1:11" ht="15" x14ac:dyDescent="0.25">
      <c r="E7" s="2"/>
      <c r="F7" s="5"/>
      <c r="G7" s="15"/>
      <c r="H7" s="15"/>
      <c r="I7" s="5"/>
      <c r="K7" s="2"/>
    </row>
    <row r="8" spans="1:11" s="6" customFormat="1" ht="36" customHeight="1" thickBot="1" x14ac:dyDescent="0.3">
      <c r="A8" s="21" t="s">
        <v>10</v>
      </c>
      <c r="B8" s="22" t="s">
        <v>11</v>
      </c>
      <c r="C8" s="21" t="s">
        <v>12</v>
      </c>
      <c r="D8" s="23" t="s">
        <v>17</v>
      </c>
      <c r="E8" s="21" t="s">
        <v>13</v>
      </c>
      <c r="F8" s="24" t="s">
        <v>15</v>
      </c>
      <c r="G8" s="25" t="s">
        <v>16</v>
      </c>
      <c r="H8" s="25" t="s">
        <v>18</v>
      </c>
      <c r="I8" s="26" t="s">
        <v>14</v>
      </c>
    </row>
    <row r="9" spans="1:11" ht="21.75" customHeight="1" thickBot="1" x14ac:dyDescent="0.3">
      <c r="A9" s="10">
        <v>1</v>
      </c>
      <c r="B9" s="7" t="s">
        <v>20</v>
      </c>
      <c r="C9" s="8" t="s">
        <v>21</v>
      </c>
      <c r="D9" s="9" t="s">
        <v>22</v>
      </c>
      <c r="E9" s="8" t="s">
        <v>2</v>
      </c>
      <c r="F9" s="11">
        <v>4000</v>
      </c>
      <c r="G9" s="18">
        <v>43943</v>
      </c>
      <c r="H9" s="20" t="s">
        <v>19</v>
      </c>
      <c r="I9" s="17" t="s">
        <v>3</v>
      </c>
      <c r="K9" s="2"/>
    </row>
    <row r="10" spans="1:11" ht="21.75" customHeight="1" thickBot="1" x14ac:dyDescent="0.3">
      <c r="A10" s="10">
        <v>2</v>
      </c>
      <c r="B10" s="7" t="s">
        <v>23</v>
      </c>
      <c r="C10" s="8" t="s">
        <v>24</v>
      </c>
      <c r="D10" s="9" t="s">
        <v>25</v>
      </c>
      <c r="E10" s="8" t="s">
        <v>26</v>
      </c>
      <c r="F10" s="11">
        <v>3500</v>
      </c>
      <c r="G10" s="18">
        <v>43955</v>
      </c>
      <c r="H10" s="20" t="s">
        <v>19</v>
      </c>
      <c r="I10" s="17" t="s">
        <v>3</v>
      </c>
      <c r="K10" s="2"/>
    </row>
    <row r="11" spans="1:11" ht="21.75" customHeight="1" thickBot="1" x14ac:dyDescent="0.3">
      <c r="A11" s="10">
        <v>29</v>
      </c>
      <c r="B11" s="7" t="s">
        <v>6</v>
      </c>
      <c r="C11" s="8" t="s">
        <v>7</v>
      </c>
      <c r="D11" s="9" t="s">
        <v>8</v>
      </c>
      <c r="E11" s="8" t="s">
        <v>9</v>
      </c>
      <c r="F11" s="11">
        <v>500</v>
      </c>
      <c r="G11" s="18">
        <v>42646</v>
      </c>
      <c r="H11" s="20" t="s">
        <v>19</v>
      </c>
      <c r="I11" s="17" t="s">
        <v>3</v>
      </c>
      <c r="K11" s="2"/>
    </row>
    <row r="12" spans="1:11" ht="21.75" customHeight="1" x14ac:dyDescent="0.25">
      <c r="A12" s="28">
        <f>COUNTA(C9:C11)</f>
        <v>3</v>
      </c>
      <c r="B12" s="30" t="s">
        <v>4</v>
      </c>
      <c r="C12" s="27"/>
      <c r="D12" s="28"/>
      <c r="E12" s="27"/>
      <c r="F12" s="31">
        <f>SUBTOTAL(109,Tabla13[GASTO DE REPRESENTACIÓN])</f>
        <v>8000</v>
      </c>
      <c r="G12" s="29"/>
      <c r="H12" s="29"/>
      <c r="I12" s="31"/>
      <c r="K12" s="2"/>
    </row>
    <row r="13" spans="1:11" ht="15" x14ac:dyDescent="0.25">
      <c r="A13" s="2"/>
      <c r="E13" s="2"/>
      <c r="I13" s="15"/>
    </row>
  </sheetData>
  <mergeCells count="4">
    <mergeCell ref="A2:I2"/>
    <mergeCell ref="A3:I3"/>
    <mergeCell ref="A5:I5"/>
    <mergeCell ref="A6:I6"/>
  </mergeCells>
  <conditionalFormatting sqref="D8:D1048576">
    <cfRule type="duplicateValues" dxfId="38" priority="5"/>
  </conditionalFormatting>
  <conditionalFormatting sqref="A12:A1048576 A8">
    <cfRule type="duplicateValues" dxfId="37" priority="6"/>
  </conditionalFormatting>
  <conditionalFormatting sqref="D4 D7">
    <cfRule type="duplicateValues" dxfId="36" priority="1"/>
  </conditionalFormatting>
  <conditionalFormatting sqref="A2:A7">
    <cfRule type="duplicateValues" dxfId="35" priority="2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showRuler="0" zoomScaleNormal="100" workbookViewId="0">
      <selection activeCell="A2" sqref="A2:I2"/>
    </sheetView>
  </sheetViews>
  <sheetFormatPr baseColWidth="10" defaultRowHeight="15.75" x14ac:dyDescent="0.25"/>
  <cols>
    <col min="1" max="1" width="14.28515625" style="36" customWidth="1"/>
    <col min="2" max="2" width="25.5703125" style="33" customWidth="1"/>
    <col min="3" max="3" width="27.7109375" style="33" bestFit="1" customWidth="1"/>
    <col min="4" max="4" width="14.5703125" style="36" bestFit="1" customWidth="1"/>
    <col min="5" max="5" width="59" style="52" bestFit="1" customWidth="1"/>
    <col min="6" max="6" width="23.28515625" style="51" customWidth="1"/>
    <col min="7" max="8" width="17.140625" style="51" customWidth="1"/>
    <col min="9" max="9" width="17.28515625" style="53" bestFit="1" customWidth="1"/>
    <col min="10" max="10" width="14.7109375" style="33" bestFit="1" customWidth="1"/>
    <col min="11" max="11" width="55.42578125" style="51" bestFit="1" customWidth="1"/>
    <col min="12" max="12" width="39.5703125" style="33" bestFit="1" customWidth="1"/>
    <col min="13" max="13" width="19.5703125" style="33" customWidth="1"/>
    <col min="14" max="16384" width="11.42578125" style="33"/>
  </cols>
  <sheetData>
    <row r="1" spans="1:11" s="2" customFormat="1" x14ac:dyDescent="0.25">
      <c r="A1" s="4"/>
      <c r="D1" s="4"/>
      <c r="E1" s="12"/>
      <c r="F1"/>
      <c r="G1"/>
      <c r="H1"/>
      <c r="I1" s="16"/>
      <c r="K1" s="13"/>
    </row>
    <row r="2" spans="1:11" s="2" customFormat="1" ht="1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</row>
    <row r="3" spans="1:11" s="2" customFormat="1" ht="15" x14ac:dyDescent="0.25">
      <c r="A3" s="78" t="s">
        <v>0</v>
      </c>
      <c r="B3" s="78"/>
      <c r="C3" s="78"/>
      <c r="D3" s="78"/>
      <c r="E3" s="78"/>
      <c r="F3" s="78"/>
      <c r="G3" s="78"/>
      <c r="H3" s="78"/>
      <c r="I3" s="78"/>
    </row>
    <row r="4" spans="1:11" s="2" customFormat="1" ht="15" x14ac:dyDescent="0.25">
      <c r="A4" s="1"/>
      <c r="D4" s="32"/>
      <c r="E4" s="1"/>
      <c r="F4" s="3"/>
      <c r="G4" s="14"/>
      <c r="H4" s="14"/>
      <c r="I4" s="3"/>
    </row>
    <row r="5" spans="1:11" s="2" customFormat="1" ht="15.75" customHeight="1" x14ac:dyDescent="0.25">
      <c r="A5" s="77" t="s">
        <v>5</v>
      </c>
      <c r="B5" s="77"/>
      <c r="C5" s="77"/>
      <c r="D5" s="77"/>
      <c r="E5" s="77"/>
      <c r="F5" s="77"/>
      <c r="G5" s="77"/>
      <c r="H5" s="77"/>
      <c r="I5" s="77"/>
    </row>
    <row r="6" spans="1:11" s="2" customFormat="1" x14ac:dyDescent="0.25">
      <c r="A6" s="76" t="s">
        <v>32</v>
      </c>
      <c r="B6" s="76"/>
      <c r="C6" s="76"/>
      <c r="D6" s="76"/>
      <c r="E6" s="76"/>
      <c r="F6" s="76"/>
      <c r="G6" s="76"/>
      <c r="H6" s="76"/>
      <c r="I6" s="76"/>
    </row>
    <row r="7" spans="1:11" s="2" customFormat="1" ht="15" x14ac:dyDescent="0.25">
      <c r="A7" s="4"/>
      <c r="D7" s="4"/>
      <c r="F7" s="5"/>
      <c r="G7" s="15"/>
      <c r="H7" s="15"/>
      <c r="I7" s="5"/>
    </row>
    <row r="8" spans="1:11" s="43" customFormat="1" ht="36" customHeight="1" x14ac:dyDescent="0.25">
      <c r="A8" s="37" t="s">
        <v>10</v>
      </c>
      <c r="B8" s="38" t="s">
        <v>11</v>
      </c>
      <c r="C8" s="38" t="s">
        <v>12</v>
      </c>
      <c r="D8" s="39" t="s">
        <v>27</v>
      </c>
      <c r="E8" s="37" t="s">
        <v>13</v>
      </c>
      <c r="F8" s="40" t="s">
        <v>15</v>
      </c>
      <c r="G8" s="41" t="s">
        <v>16</v>
      </c>
      <c r="H8" s="41" t="s">
        <v>18</v>
      </c>
      <c r="I8" s="42" t="s">
        <v>14</v>
      </c>
    </row>
    <row r="9" spans="1:11" ht="21.75" customHeight="1" x14ac:dyDescent="0.25">
      <c r="A9" s="34">
        <v>1</v>
      </c>
      <c r="B9" s="44" t="s">
        <v>20</v>
      </c>
      <c r="C9" s="44" t="s">
        <v>21</v>
      </c>
      <c r="D9" s="45" t="s">
        <v>22</v>
      </c>
      <c r="E9" s="44" t="s">
        <v>2</v>
      </c>
      <c r="F9" s="46">
        <v>4000</v>
      </c>
      <c r="G9" s="35">
        <v>43943</v>
      </c>
      <c r="H9" s="47" t="s">
        <v>19</v>
      </c>
      <c r="I9" s="48" t="s">
        <v>3</v>
      </c>
      <c r="K9" s="33"/>
    </row>
    <row r="10" spans="1:11" ht="21.75" customHeight="1" x14ac:dyDescent="0.25">
      <c r="A10" s="34">
        <v>2</v>
      </c>
      <c r="B10" s="44" t="s">
        <v>23</v>
      </c>
      <c r="C10" s="44" t="s">
        <v>24</v>
      </c>
      <c r="D10" s="45" t="s">
        <v>25</v>
      </c>
      <c r="E10" s="44" t="s">
        <v>26</v>
      </c>
      <c r="F10" s="46">
        <v>3500</v>
      </c>
      <c r="G10" s="35">
        <v>43955</v>
      </c>
      <c r="H10" s="47" t="s">
        <v>19</v>
      </c>
      <c r="I10" s="48" t="s">
        <v>3</v>
      </c>
      <c r="K10" s="33"/>
    </row>
    <row r="11" spans="1:11" ht="21.75" customHeight="1" x14ac:dyDescent="0.25">
      <c r="A11" s="34">
        <v>29</v>
      </c>
      <c r="B11" s="44" t="s">
        <v>6</v>
      </c>
      <c r="C11" s="44" t="s">
        <v>7</v>
      </c>
      <c r="D11" s="45" t="s">
        <v>8</v>
      </c>
      <c r="E11" s="44" t="s">
        <v>9</v>
      </c>
      <c r="F11" s="46">
        <v>500</v>
      </c>
      <c r="G11" s="35">
        <v>42646</v>
      </c>
      <c r="H11" s="47" t="s">
        <v>19</v>
      </c>
      <c r="I11" s="48" t="s">
        <v>3</v>
      </c>
      <c r="K11" s="33"/>
    </row>
    <row r="12" spans="1:11" ht="21.75" customHeight="1" x14ac:dyDescent="0.25">
      <c r="A12" s="54"/>
      <c r="B12" s="55"/>
      <c r="C12" s="55"/>
      <c r="D12" s="56"/>
      <c r="E12" s="55"/>
      <c r="F12" s="60">
        <f>SUBTOTAL(109,Tabla14[GASTO DE REPRESENTACIÓN])</f>
        <v>8000</v>
      </c>
      <c r="G12" s="57"/>
      <c r="H12" s="58"/>
      <c r="I12" s="59"/>
    </row>
  </sheetData>
  <mergeCells count="4">
    <mergeCell ref="A2:I2"/>
    <mergeCell ref="A3:I3"/>
    <mergeCell ref="A5:I5"/>
    <mergeCell ref="A6:I6"/>
  </mergeCells>
  <conditionalFormatting sqref="D8:D1048576">
    <cfRule type="duplicateValues" dxfId="34" priority="3"/>
  </conditionalFormatting>
  <conditionalFormatting sqref="A12:A1048576 A8">
    <cfRule type="duplicateValues" dxfId="33" priority="4"/>
  </conditionalFormatting>
  <conditionalFormatting sqref="D4 D7">
    <cfRule type="duplicateValues" dxfId="32" priority="1"/>
  </conditionalFormatting>
  <conditionalFormatting sqref="A2:A7">
    <cfRule type="duplicateValues" dxfId="31" priority="2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showRuler="0" zoomScaleNormal="100" workbookViewId="0">
      <selection activeCell="A2" sqref="A2:I2"/>
    </sheetView>
  </sheetViews>
  <sheetFormatPr baseColWidth="10" defaultRowHeight="15.75" x14ac:dyDescent="0.25"/>
  <cols>
    <col min="1" max="1" width="14.28515625" style="36" customWidth="1"/>
    <col min="2" max="2" width="25.5703125" style="33" customWidth="1"/>
    <col min="3" max="3" width="27.7109375" style="33" bestFit="1" customWidth="1"/>
    <col min="4" max="4" width="14.5703125" style="36" bestFit="1" customWidth="1"/>
    <col min="5" max="5" width="59" style="52" bestFit="1" customWidth="1"/>
    <col min="6" max="6" width="23.28515625" style="51" customWidth="1"/>
    <col min="7" max="8" width="17.140625" style="51" customWidth="1"/>
    <col min="9" max="9" width="17.28515625" style="53" bestFit="1" customWidth="1"/>
    <col min="10" max="10" width="14.7109375" style="33" bestFit="1" customWidth="1"/>
    <col min="11" max="11" width="55.42578125" style="51" bestFit="1" customWidth="1"/>
    <col min="12" max="12" width="39.5703125" style="33" bestFit="1" customWidth="1"/>
    <col min="13" max="13" width="19.5703125" style="33" customWidth="1"/>
    <col min="14" max="16384" width="11.42578125" style="33"/>
  </cols>
  <sheetData>
    <row r="1" spans="1:11" s="2" customFormat="1" x14ac:dyDescent="0.25">
      <c r="A1" s="4"/>
      <c r="D1" s="4"/>
      <c r="E1" s="12"/>
      <c r="F1"/>
      <c r="G1"/>
      <c r="H1"/>
      <c r="I1" s="16"/>
      <c r="K1" s="13"/>
    </row>
    <row r="2" spans="1:11" s="2" customFormat="1" ht="1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</row>
    <row r="3" spans="1:11" s="2" customFormat="1" ht="15" x14ac:dyDescent="0.25">
      <c r="A3" s="78" t="s">
        <v>0</v>
      </c>
      <c r="B3" s="78"/>
      <c r="C3" s="78"/>
      <c r="D3" s="78"/>
      <c r="E3" s="78"/>
      <c r="F3" s="78"/>
      <c r="G3" s="78"/>
      <c r="H3" s="78"/>
      <c r="I3" s="78"/>
    </row>
    <row r="4" spans="1:11" s="2" customFormat="1" ht="15" x14ac:dyDescent="0.25">
      <c r="A4" s="1"/>
      <c r="D4" s="32"/>
      <c r="E4" s="1"/>
      <c r="F4" s="3"/>
      <c r="G4" s="14"/>
      <c r="H4" s="14"/>
      <c r="I4" s="3"/>
    </row>
    <row r="5" spans="1:11" s="2" customFormat="1" ht="15.75" customHeight="1" x14ac:dyDescent="0.25">
      <c r="A5" s="77" t="s">
        <v>5</v>
      </c>
      <c r="B5" s="77"/>
      <c r="C5" s="77"/>
      <c r="D5" s="77"/>
      <c r="E5" s="77"/>
      <c r="F5" s="77"/>
      <c r="G5" s="77"/>
      <c r="H5" s="77"/>
      <c r="I5" s="77"/>
    </row>
    <row r="6" spans="1:11" s="2" customFormat="1" x14ac:dyDescent="0.25">
      <c r="A6" s="76" t="s">
        <v>31</v>
      </c>
      <c r="B6" s="76"/>
      <c r="C6" s="76"/>
      <c r="D6" s="76"/>
      <c r="E6" s="76"/>
      <c r="F6" s="76"/>
      <c r="G6" s="76"/>
      <c r="H6" s="76"/>
      <c r="I6" s="76"/>
    </row>
    <row r="7" spans="1:11" s="2" customFormat="1" ht="15" x14ac:dyDescent="0.25">
      <c r="A7" s="4"/>
      <c r="D7" s="4"/>
      <c r="F7" s="5"/>
      <c r="G7" s="15"/>
      <c r="H7" s="15"/>
      <c r="I7" s="5"/>
    </row>
    <row r="8" spans="1:11" s="43" customFormat="1" ht="36" customHeight="1" x14ac:dyDescent="0.25">
      <c r="A8" s="37" t="s">
        <v>10</v>
      </c>
      <c r="B8" s="38" t="s">
        <v>11</v>
      </c>
      <c r="C8" s="38" t="s">
        <v>12</v>
      </c>
      <c r="D8" s="39" t="s">
        <v>27</v>
      </c>
      <c r="E8" s="37" t="s">
        <v>13</v>
      </c>
      <c r="F8" s="40" t="s">
        <v>15</v>
      </c>
      <c r="G8" s="41" t="s">
        <v>16</v>
      </c>
      <c r="H8" s="41" t="s">
        <v>18</v>
      </c>
      <c r="I8" s="42" t="s">
        <v>14</v>
      </c>
    </row>
    <row r="9" spans="1:11" ht="21.75" customHeight="1" x14ac:dyDescent="0.25">
      <c r="A9" s="34">
        <v>1</v>
      </c>
      <c r="B9" s="44" t="s">
        <v>20</v>
      </c>
      <c r="C9" s="44" t="s">
        <v>21</v>
      </c>
      <c r="D9" s="45" t="s">
        <v>22</v>
      </c>
      <c r="E9" s="44" t="s">
        <v>2</v>
      </c>
      <c r="F9" s="46">
        <v>4000</v>
      </c>
      <c r="G9" s="35">
        <v>43943</v>
      </c>
      <c r="H9" s="47" t="s">
        <v>19</v>
      </c>
      <c r="I9" s="48" t="s">
        <v>3</v>
      </c>
      <c r="K9" s="33"/>
    </row>
    <row r="10" spans="1:11" ht="21.75" customHeight="1" x14ac:dyDescent="0.25">
      <c r="A10" s="34">
        <v>2</v>
      </c>
      <c r="B10" s="44" t="s">
        <v>23</v>
      </c>
      <c r="C10" s="44" t="s">
        <v>24</v>
      </c>
      <c r="D10" s="45" t="s">
        <v>25</v>
      </c>
      <c r="E10" s="44" t="s">
        <v>26</v>
      </c>
      <c r="F10" s="46">
        <v>3500</v>
      </c>
      <c r="G10" s="35">
        <v>43955</v>
      </c>
      <c r="H10" s="47" t="s">
        <v>19</v>
      </c>
      <c r="I10" s="48" t="s">
        <v>3</v>
      </c>
      <c r="K10" s="33"/>
    </row>
    <row r="11" spans="1:11" ht="21.75" customHeight="1" x14ac:dyDescent="0.25">
      <c r="A11" s="34">
        <v>29</v>
      </c>
      <c r="B11" s="44" t="s">
        <v>6</v>
      </c>
      <c r="C11" s="44" t="s">
        <v>7</v>
      </c>
      <c r="D11" s="45" t="s">
        <v>8</v>
      </c>
      <c r="E11" s="44" t="s">
        <v>9</v>
      </c>
      <c r="F11" s="46">
        <v>500</v>
      </c>
      <c r="G11" s="35">
        <v>42646</v>
      </c>
      <c r="H11" s="47" t="s">
        <v>19</v>
      </c>
      <c r="I11" s="48" t="s">
        <v>3</v>
      </c>
      <c r="K11" s="33"/>
    </row>
    <row r="12" spans="1:11" ht="21.75" customHeight="1" x14ac:dyDescent="0.25">
      <c r="A12" s="49"/>
      <c r="B12" s="44"/>
      <c r="C12" s="44"/>
      <c r="D12" s="34"/>
      <c r="E12" s="44"/>
      <c r="F12" s="61">
        <f>SUBTOTAL(109,Tabla15[GASTO DE REPRESENTACIÓN])</f>
        <v>8000</v>
      </c>
      <c r="G12" s="50"/>
      <c r="H12" s="47"/>
      <c r="I12" s="48"/>
    </row>
  </sheetData>
  <mergeCells count="4">
    <mergeCell ref="A2:I2"/>
    <mergeCell ref="A3:I3"/>
    <mergeCell ref="A5:I5"/>
    <mergeCell ref="A6:I6"/>
  </mergeCells>
  <conditionalFormatting sqref="D8:D1048576">
    <cfRule type="duplicateValues" dxfId="30" priority="3"/>
  </conditionalFormatting>
  <conditionalFormatting sqref="A12:A1048576 A8">
    <cfRule type="duplicateValues" dxfId="29" priority="4"/>
  </conditionalFormatting>
  <conditionalFormatting sqref="D4 D7">
    <cfRule type="duplicateValues" dxfId="28" priority="1"/>
  </conditionalFormatting>
  <conditionalFormatting sqref="A2:A7">
    <cfRule type="duplicateValues" dxfId="27" priority="2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showRuler="0" zoomScaleNormal="100" workbookViewId="0">
      <selection activeCell="A2" sqref="A2:I2"/>
    </sheetView>
  </sheetViews>
  <sheetFormatPr baseColWidth="10" defaultRowHeight="15.75" x14ac:dyDescent="0.25"/>
  <cols>
    <col min="1" max="1" width="14.28515625" style="36" customWidth="1"/>
    <col min="2" max="2" width="25.5703125" style="33" customWidth="1"/>
    <col min="3" max="3" width="27.7109375" style="33" bestFit="1" customWidth="1"/>
    <col min="4" max="4" width="14.5703125" style="36" bestFit="1" customWidth="1"/>
    <col min="5" max="5" width="59" style="52" bestFit="1" customWidth="1"/>
    <col min="6" max="6" width="23.28515625" style="51" customWidth="1"/>
    <col min="7" max="8" width="17.140625" style="51" customWidth="1"/>
    <col min="9" max="9" width="17.28515625" style="53" bestFit="1" customWidth="1"/>
    <col min="10" max="10" width="14.7109375" style="33" bestFit="1" customWidth="1"/>
    <col min="11" max="11" width="55.42578125" style="51" bestFit="1" customWidth="1"/>
    <col min="12" max="12" width="39.5703125" style="33" bestFit="1" customWidth="1"/>
    <col min="13" max="13" width="19.5703125" style="33" customWidth="1"/>
    <col min="14" max="16384" width="11.42578125" style="33"/>
  </cols>
  <sheetData>
    <row r="1" spans="1:11" s="2" customFormat="1" x14ac:dyDescent="0.25">
      <c r="A1" s="4"/>
      <c r="D1" s="4"/>
      <c r="E1" s="12"/>
      <c r="F1"/>
      <c r="G1"/>
      <c r="H1"/>
      <c r="I1" s="16"/>
      <c r="K1" s="13"/>
    </row>
    <row r="2" spans="1:11" s="2" customFormat="1" ht="1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</row>
    <row r="3" spans="1:11" s="2" customFormat="1" ht="15" x14ac:dyDescent="0.25">
      <c r="A3" s="78" t="s">
        <v>0</v>
      </c>
      <c r="B3" s="78"/>
      <c r="C3" s="78"/>
      <c r="D3" s="78"/>
      <c r="E3" s="78"/>
      <c r="F3" s="78"/>
      <c r="G3" s="78"/>
      <c r="H3" s="78"/>
      <c r="I3" s="78"/>
    </row>
    <row r="4" spans="1:11" s="2" customFormat="1" ht="15" x14ac:dyDescent="0.25">
      <c r="A4" s="1"/>
      <c r="D4" s="32"/>
      <c r="E4" s="1"/>
      <c r="F4" s="3"/>
      <c r="G4" s="14"/>
      <c r="H4" s="14"/>
      <c r="I4" s="3"/>
    </row>
    <row r="5" spans="1:11" s="2" customFormat="1" ht="15.75" customHeight="1" x14ac:dyDescent="0.25">
      <c r="A5" s="77" t="s">
        <v>5</v>
      </c>
      <c r="B5" s="77"/>
      <c r="C5" s="77"/>
      <c r="D5" s="77"/>
      <c r="E5" s="77"/>
      <c r="F5" s="77"/>
      <c r="G5" s="77"/>
      <c r="H5" s="77"/>
      <c r="I5" s="77"/>
    </row>
    <row r="6" spans="1:11" s="2" customFormat="1" x14ac:dyDescent="0.25">
      <c r="A6" s="76" t="s">
        <v>30</v>
      </c>
      <c r="B6" s="76"/>
      <c r="C6" s="76"/>
      <c r="D6" s="76"/>
      <c r="E6" s="76"/>
      <c r="F6" s="76"/>
      <c r="G6" s="76"/>
      <c r="H6" s="76"/>
      <c r="I6" s="76"/>
    </row>
    <row r="7" spans="1:11" s="2" customFormat="1" ht="15" x14ac:dyDescent="0.25">
      <c r="A7" s="4"/>
      <c r="D7" s="4"/>
      <c r="F7" s="5"/>
      <c r="G7" s="15"/>
      <c r="H7" s="15"/>
      <c r="I7" s="5"/>
    </row>
    <row r="8" spans="1:11" s="43" customFormat="1" ht="36" customHeight="1" x14ac:dyDescent="0.25">
      <c r="A8" s="37" t="s">
        <v>10</v>
      </c>
      <c r="B8" s="38" t="s">
        <v>11</v>
      </c>
      <c r="C8" s="38" t="s">
        <v>12</v>
      </c>
      <c r="D8" s="39" t="s">
        <v>27</v>
      </c>
      <c r="E8" s="37" t="s">
        <v>13</v>
      </c>
      <c r="F8" s="40" t="s">
        <v>15</v>
      </c>
      <c r="G8" s="41" t="s">
        <v>16</v>
      </c>
      <c r="H8" s="41" t="s">
        <v>18</v>
      </c>
      <c r="I8" s="42" t="s">
        <v>14</v>
      </c>
    </row>
    <row r="9" spans="1:11" ht="21.75" customHeight="1" x14ac:dyDescent="0.25">
      <c r="A9" s="34">
        <v>1</v>
      </c>
      <c r="B9" s="44" t="s">
        <v>20</v>
      </c>
      <c r="C9" s="44" t="s">
        <v>21</v>
      </c>
      <c r="D9" s="45" t="s">
        <v>22</v>
      </c>
      <c r="E9" s="44" t="s">
        <v>2</v>
      </c>
      <c r="F9" s="46">
        <v>4000</v>
      </c>
      <c r="G9" s="35">
        <v>43943</v>
      </c>
      <c r="H9" s="47" t="s">
        <v>19</v>
      </c>
      <c r="I9" s="48" t="s">
        <v>3</v>
      </c>
      <c r="K9" s="33"/>
    </row>
    <row r="10" spans="1:11" ht="21.75" customHeight="1" x14ac:dyDescent="0.25">
      <c r="A10" s="34">
        <v>2</v>
      </c>
      <c r="B10" s="44" t="s">
        <v>23</v>
      </c>
      <c r="C10" s="44" t="s">
        <v>24</v>
      </c>
      <c r="D10" s="45" t="s">
        <v>25</v>
      </c>
      <c r="E10" s="44" t="s">
        <v>26</v>
      </c>
      <c r="F10" s="46">
        <v>3500</v>
      </c>
      <c r="G10" s="35">
        <v>43955</v>
      </c>
      <c r="H10" s="47" t="s">
        <v>19</v>
      </c>
      <c r="I10" s="48" t="s">
        <v>3</v>
      </c>
      <c r="K10" s="33"/>
    </row>
    <row r="11" spans="1:11" ht="21.75" customHeight="1" x14ac:dyDescent="0.25">
      <c r="A11" s="34">
        <v>29</v>
      </c>
      <c r="B11" s="44" t="s">
        <v>6</v>
      </c>
      <c r="C11" s="44" t="s">
        <v>7</v>
      </c>
      <c r="D11" s="45" t="s">
        <v>8</v>
      </c>
      <c r="E11" s="44" t="s">
        <v>9</v>
      </c>
      <c r="F11" s="46">
        <v>500</v>
      </c>
      <c r="G11" s="35">
        <v>42646</v>
      </c>
      <c r="H11" s="47" t="s">
        <v>19</v>
      </c>
      <c r="I11" s="48" t="s">
        <v>3</v>
      </c>
      <c r="K11" s="33"/>
    </row>
    <row r="12" spans="1:11" ht="21.75" customHeight="1" x14ac:dyDescent="0.25">
      <c r="A12" s="49"/>
      <c r="B12" s="44"/>
      <c r="C12" s="44"/>
      <c r="D12" s="34"/>
      <c r="E12" s="44"/>
      <c r="F12" s="61">
        <f>SUBTOTAL(109,Tabla16[GASTO DE REPRESENTACIÓN])</f>
        <v>8000</v>
      </c>
      <c r="G12" s="50"/>
      <c r="H12" s="47"/>
      <c r="I12" s="48"/>
    </row>
  </sheetData>
  <mergeCells count="4">
    <mergeCell ref="A2:I2"/>
    <mergeCell ref="A3:I3"/>
    <mergeCell ref="A5:I5"/>
    <mergeCell ref="A6:I6"/>
  </mergeCells>
  <conditionalFormatting sqref="D8:D1048576">
    <cfRule type="duplicateValues" dxfId="26" priority="3"/>
  </conditionalFormatting>
  <conditionalFormatting sqref="A12:A1048576 A8">
    <cfRule type="duplicateValues" dxfId="25" priority="4"/>
  </conditionalFormatting>
  <conditionalFormatting sqref="D4 D7">
    <cfRule type="duplicateValues" dxfId="24" priority="1"/>
  </conditionalFormatting>
  <conditionalFormatting sqref="A2:A7">
    <cfRule type="duplicateValues" dxfId="23" priority="2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showRuler="0" zoomScaleNormal="100" workbookViewId="0">
      <selection activeCell="A2" sqref="A2:I2"/>
    </sheetView>
  </sheetViews>
  <sheetFormatPr baseColWidth="10" defaultRowHeight="15.75" x14ac:dyDescent="0.25"/>
  <cols>
    <col min="1" max="1" width="14.28515625" style="36" customWidth="1"/>
    <col min="2" max="2" width="25.5703125" style="33" customWidth="1"/>
    <col min="3" max="3" width="27.7109375" style="33" bestFit="1" customWidth="1"/>
    <col min="4" max="4" width="14.5703125" style="36" bestFit="1" customWidth="1"/>
    <col min="5" max="5" width="59" style="52" bestFit="1" customWidth="1"/>
    <col min="6" max="6" width="23.28515625" style="51" customWidth="1"/>
    <col min="7" max="8" width="17.140625" style="51" customWidth="1"/>
    <col min="9" max="9" width="17.28515625" style="53" bestFit="1" customWidth="1"/>
    <col min="10" max="10" width="14.7109375" style="33" bestFit="1" customWidth="1"/>
    <col min="11" max="11" width="55.42578125" style="51" bestFit="1" customWidth="1"/>
    <col min="12" max="12" width="39.5703125" style="33" bestFit="1" customWidth="1"/>
    <col min="13" max="13" width="19.5703125" style="33" customWidth="1"/>
    <col min="14" max="16384" width="11.42578125" style="33"/>
  </cols>
  <sheetData>
    <row r="1" spans="1:11" s="2" customFormat="1" x14ac:dyDescent="0.25">
      <c r="A1" s="4"/>
      <c r="D1" s="4"/>
      <c r="E1" s="12"/>
      <c r="F1"/>
      <c r="G1"/>
      <c r="H1"/>
      <c r="I1" s="16"/>
      <c r="K1" s="13"/>
    </row>
    <row r="2" spans="1:11" s="2" customFormat="1" ht="1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</row>
    <row r="3" spans="1:11" s="2" customFormat="1" ht="15" x14ac:dyDescent="0.25">
      <c r="A3" s="78" t="s">
        <v>0</v>
      </c>
      <c r="B3" s="78"/>
      <c r="C3" s="78"/>
      <c r="D3" s="78"/>
      <c r="E3" s="78"/>
      <c r="F3" s="78"/>
      <c r="G3" s="78"/>
      <c r="H3" s="78"/>
      <c r="I3" s="78"/>
    </row>
    <row r="4" spans="1:11" s="2" customFormat="1" ht="15" x14ac:dyDescent="0.25">
      <c r="A4" s="1"/>
      <c r="D4" s="32"/>
      <c r="E4" s="1"/>
      <c r="F4" s="3"/>
      <c r="G4" s="14"/>
      <c r="H4" s="14"/>
      <c r="I4" s="3"/>
    </row>
    <row r="5" spans="1:11" s="2" customFormat="1" ht="15.75" customHeight="1" x14ac:dyDescent="0.25">
      <c r="A5" s="77" t="s">
        <v>5</v>
      </c>
      <c r="B5" s="77"/>
      <c r="C5" s="77"/>
      <c r="D5" s="77"/>
      <c r="E5" s="77"/>
      <c r="F5" s="77"/>
      <c r="G5" s="77"/>
      <c r="H5" s="77"/>
      <c r="I5" s="77"/>
    </row>
    <row r="6" spans="1:11" s="2" customFormat="1" x14ac:dyDescent="0.25">
      <c r="A6" s="76" t="s">
        <v>29</v>
      </c>
      <c r="B6" s="76"/>
      <c r="C6" s="76"/>
      <c r="D6" s="76"/>
      <c r="E6" s="76"/>
      <c r="F6" s="76"/>
      <c r="G6" s="76"/>
      <c r="H6" s="76"/>
      <c r="I6" s="76"/>
    </row>
    <row r="7" spans="1:11" s="2" customFormat="1" ht="15" x14ac:dyDescent="0.25">
      <c r="A7" s="4"/>
      <c r="D7" s="4"/>
      <c r="F7" s="5"/>
      <c r="G7" s="15"/>
      <c r="H7" s="15"/>
      <c r="I7" s="5"/>
    </row>
    <row r="8" spans="1:11" s="43" customFormat="1" ht="36" customHeight="1" x14ac:dyDescent="0.25">
      <c r="A8" s="37" t="s">
        <v>10</v>
      </c>
      <c r="B8" s="38" t="s">
        <v>11</v>
      </c>
      <c r="C8" s="38" t="s">
        <v>12</v>
      </c>
      <c r="D8" s="39" t="s">
        <v>27</v>
      </c>
      <c r="E8" s="37" t="s">
        <v>13</v>
      </c>
      <c r="F8" s="40" t="s">
        <v>15</v>
      </c>
      <c r="G8" s="41" t="s">
        <v>16</v>
      </c>
      <c r="H8" s="41" t="s">
        <v>18</v>
      </c>
      <c r="I8" s="42" t="s">
        <v>14</v>
      </c>
    </row>
    <row r="9" spans="1:11" ht="21.75" customHeight="1" x14ac:dyDescent="0.25">
      <c r="A9" s="34">
        <v>1</v>
      </c>
      <c r="B9" s="44" t="s">
        <v>20</v>
      </c>
      <c r="C9" s="44" t="s">
        <v>21</v>
      </c>
      <c r="D9" s="45" t="s">
        <v>22</v>
      </c>
      <c r="E9" s="44" t="s">
        <v>2</v>
      </c>
      <c r="F9" s="46">
        <v>4000</v>
      </c>
      <c r="G9" s="35">
        <v>43943</v>
      </c>
      <c r="H9" s="47" t="s">
        <v>19</v>
      </c>
      <c r="I9" s="48" t="s">
        <v>3</v>
      </c>
      <c r="K9" s="33"/>
    </row>
    <row r="10" spans="1:11" ht="21.75" customHeight="1" x14ac:dyDescent="0.25">
      <c r="A10" s="34">
        <v>2</v>
      </c>
      <c r="B10" s="44" t="s">
        <v>23</v>
      </c>
      <c r="C10" s="44" t="s">
        <v>24</v>
      </c>
      <c r="D10" s="45" t="s">
        <v>25</v>
      </c>
      <c r="E10" s="44" t="s">
        <v>26</v>
      </c>
      <c r="F10" s="46">
        <v>3500</v>
      </c>
      <c r="G10" s="35">
        <v>43955</v>
      </c>
      <c r="H10" s="47" t="s">
        <v>19</v>
      </c>
      <c r="I10" s="48" t="s">
        <v>3</v>
      </c>
      <c r="K10" s="33"/>
    </row>
    <row r="11" spans="1:11" ht="21.75" customHeight="1" x14ac:dyDescent="0.25">
      <c r="A11" s="34">
        <v>29</v>
      </c>
      <c r="B11" s="44" t="s">
        <v>6</v>
      </c>
      <c r="C11" s="44" t="s">
        <v>7</v>
      </c>
      <c r="D11" s="45" t="s">
        <v>8</v>
      </c>
      <c r="E11" s="44" t="s">
        <v>9</v>
      </c>
      <c r="F11" s="46">
        <v>500</v>
      </c>
      <c r="G11" s="35">
        <v>42646</v>
      </c>
      <c r="H11" s="47" t="s">
        <v>19</v>
      </c>
      <c r="I11" s="48" t="s">
        <v>3</v>
      </c>
      <c r="K11" s="33"/>
    </row>
    <row r="12" spans="1:11" ht="21.75" customHeight="1" x14ac:dyDescent="0.25">
      <c r="A12" s="49"/>
      <c r="B12" s="44"/>
      <c r="C12" s="44"/>
      <c r="D12" s="34"/>
      <c r="E12" s="44"/>
      <c r="F12" s="61">
        <f>SUBTOTAL(109,Tabla17[GASTO DE REPRESENTACIÓN])</f>
        <v>8000</v>
      </c>
      <c r="G12" s="50"/>
      <c r="H12" s="47"/>
      <c r="I12" s="48"/>
    </row>
  </sheetData>
  <mergeCells count="4">
    <mergeCell ref="A2:I2"/>
    <mergeCell ref="A3:I3"/>
    <mergeCell ref="A5:I5"/>
    <mergeCell ref="A6:I6"/>
  </mergeCells>
  <conditionalFormatting sqref="D8:D1048576">
    <cfRule type="duplicateValues" dxfId="22" priority="3"/>
  </conditionalFormatting>
  <conditionalFormatting sqref="A12:A1048576 A8">
    <cfRule type="duplicateValues" dxfId="21" priority="4"/>
  </conditionalFormatting>
  <conditionalFormatting sqref="D4 D7">
    <cfRule type="duplicateValues" dxfId="20" priority="1"/>
  </conditionalFormatting>
  <conditionalFormatting sqref="A2:A7">
    <cfRule type="duplicateValues" dxfId="19" priority="2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2"/>
  <sheetViews>
    <sheetView showGridLines="0" showRuler="0" zoomScaleNormal="100" workbookViewId="0">
      <selection activeCell="A2" sqref="A2:I2"/>
    </sheetView>
  </sheetViews>
  <sheetFormatPr baseColWidth="10" defaultRowHeight="15.75" x14ac:dyDescent="0.25"/>
  <cols>
    <col min="1" max="1" width="14.28515625" style="36" customWidth="1"/>
    <col min="2" max="2" width="25.5703125" style="33" customWidth="1"/>
    <col min="3" max="3" width="27.7109375" style="33" bestFit="1" customWidth="1"/>
    <col min="4" max="4" width="14.5703125" style="36" bestFit="1" customWidth="1"/>
    <col min="5" max="5" width="59" style="52" bestFit="1" customWidth="1"/>
    <col min="6" max="6" width="23.28515625" style="51" customWidth="1"/>
    <col min="7" max="8" width="17.140625" style="51" customWidth="1"/>
    <col min="9" max="9" width="17.28515625" style="53" bestFit="1" customWidth="1"/>
    <col min="10" max="10" width="14.7109375" style="33" bestFit="1" customWidth="1"/>
    <col min="11" max="11" width="55.42578125" style="51" bestFit="1" customWidth="1"/>
    <col min="12" max="12" width="39.5703125" style="33" bestFit="1" customWidth="1"/>
    <col min="13" max="13" width="19.5703125" style="33" customWidth="1"/>
    <col min="14" max="16384" width="11.42578125" style="33"/>
  </cols>
  <sheetData>
    <row r="2" spans="1:11" ht="15" x14ac:dyDescent="0.25">
      <c r="A2" s="79" t="s">
        <v>1</v>
      </c>
      <c r="B2" s="79"/>
      <c r="C2" s="79"/>
      <c r="D2" s="79"/>
      <c r="E2" s="79"/>
      <c r="F2" s="79"/>
      <c r="G2" s="79"/>
      <c r="H2" s="79"/>
      <c r="I2" s="79"/>
      <c r="K2" s="33"/>
    </row>
    <row r="3" spans="1:11" ht="15" x14ac:dyDescent="0.25">
      <c r="A3" s="79" t="s">
        <v>0</v>
      </c>
      <c r="B3" s="79"/>
      <c r="C3" s="79"/>
      <c r="D3" s="79"/>
      <c r="E3" s="79"/>
      <c r="F3" s="79"/>
      <c r="G3" s="79"/>
      <c r="H3" s="79"/>
      <c r="I3" s="79"/>
      <c r="K3" s="33"/>
    </row>
    <row r="4" spans="1:11" ht="15" x14ac:dyDescent="0.25">
      <c r="A4" s="62"/>
      <c r="D4" s="34"/>
      <c r="E4" s="62"/>
      <c r="F4" s="63"/>
      <c r="G4" s="35"/>
      <c r="H4" s="35"/>
      <c r="I4" s="63"/>
      <c r="K4" s="33"/>
    </row>
    <row r="5" spans="1:11" ht="15.75" customHeight="1" x14ac:dyDescent="0.25">
      <c r="A5" s="80" t="s">
        <v>5</v>
      </c>
      <c r="B5" s="80"/>
      <c r="C5" s="80"/>
      <c r="D5" s="80"/>
      <c r="E5" s="80"/>
      <c r="F5" s="80"/>
      <c r="G5" s="80"/>
      <c r="H5" s="80"/>
      <c r="I5" s="80"/>
      <c r="K5" s="33"/>
    </row>
    <row r="6" spans="1:11" s="2" customFormat="1" x14ac:dyDescent="0.25">
      <c r="A6" s="76" t="s">
        <v>28</v>
      </c>
      <c r="B6" s="76"/>
      <c r="C6" s="76"/>
      <c r="D6" s="76"/>
      <c r="E6" s="76"/>
      <c r="F6" s="76"/>
      <c r="G6" s="76"/>
      <c r="H6" s="76"/>
      <c r="I6" s="76"/>
    </row>
    <row r="7" spans="1:11" ht="15" x14ac:dyDescent="0.25">
      <c r="E7" s="33"/>
      <c r="F7" s="64"/>
      <c r="G7" s="65"/>
      <c r="H7" s="65"/>
      <c r="I7" s="64"/>
      <c r="K7" s="33"/>
    </row>
    <row r="8" spans="1:11" s="43" customFormat="1" ht="36" customHeight="1" x14ac:dyDescent="0.25">
      <c r="A8" s="37" t="s">
        <v>10</v>
      </c>
      <c r="B8" s="38" t="s">
        <v>11</v>
      </c>
      <c r="C8" s="38" t="s">
        <v>12</v>
      </c>
      <c r="D8" s="39" t="s">
        <v>27</v>
      </c>
      <c r="E8" s="37" t="s">
        <v>13</v>
      </c>
      <c r="F8" s="40" t="s">
        <v>15</v>
      </c>
      <c r="G8" s="41" t="s">
        <v>16</v>
      </c>
      <c r="H8" s="41" t="s">
        <v>18</v>
      </c>
      <c r="I8" s="42" t="s">
        <v>14</v>
      </c>
    </row>
    <row r="9" spans="1:11" ht="21.75" customHeight="1" x14ac:dyDescent="0.25">
      <c r="A9" s="34">
        <v>1</v>
      </c>
      <c r="B9" s="44" t="s">
        <v>20</v>
      </c>
      <c r="C9" s="44" t="s">
        <v>21</v>
      </c>
      <c r="D9" s="45" t="s">
        <v>22</v>
      </c>
      <c r="E9" s="44" t="s">
        <v>2</v>
      </c>
      <c r="F9" s="46">
        <v>4000</v>
      </c>
      <c r="G9" s="35">
        <v>43943</v>
      </c>
      <c r="H9" s="47" t="s">
        <v>19</v>
      </c>
      <c r="I9" s="48" t="s">
        <v>3</v>
      </c>
      <c r="K9" s="33"/>
    </row>
    <row r="10" spans="1:11" ht="21.75" customHeight="1" x14ac:dyDescent="0.25">
      <c r="A10" s="34">
        <v>2</v>
      </c>
      <c r="B10" s="44" t="s">
        <v>23</v>
      </c>
      <c r="C10" s="44" t="s">
        <v>24</v>
      </c>
      <c r="D10" s="45" t="s">
        <v>25</v>
      </c>
      <c r="E10" s="44" t="s">
        <v>26</v>
      </c>
      <c r="F10" s="46">
        <v>3500</v>
      </c>
      <c r="G10" s="35">
        <v>43955</v>
      </c>
      <c r="H10" s="47" t="s">
        <v>19</v>
      </c>
      <c r="I10" s="48" t="s">
        <v>3</v>
      </c>
      <c r="K10" s="33"/>
    </row>
    <row r="11" spans="1:11" ht="21.75" customHeight="1" x14ac:dyDescent="0.25">
      <c r="A11" s="34">
        <v>29</v>
      </c>
      <c r="B11" s="44" t="s">
        <v>6</v>
      </c>
      <c r="C11" s="44" t="s">
        <v>7</v>
      </c>
      <c r="D11" s="45" t="s">
        <v>8</v>
      </c>
      <c r="E11" s="44" t="s">
        <v>9</v>
      </c>
      <c r="F11" s="46">
        <v>500</v>
      </c>
      <c r="G11" s="35">
        <v>42646</v>
      </c>
      <c r="H11" s="47" t="s">
        <v>19</v>
      </c>
      <c r="I11" s="48" t="s">
        <v>3</v>
      </c>
      <c r="K11" s="33"/>
    </row>
    <row r="12" spans="1:11" ht="21.75" customHeight="1" x14ac:dyDescent="0.25">
      <c r="A12" s="49"/>
      <c r="B12" s="44"/>
      <c r="C12" s="44"/>
      <c r="D12" s="34"/>
      <c r="E12" s="44"/>
      <c r="F12" s="46">
        <f>SUBTOTAL(109,Tabla18[GASTO DE REPRESENTACIÓN])</f>
        <v>8000</v>
      </c>
      <c r="G12" s="50"/>
      <c r="H12" s="47"/>
      <c r="I12" s="48"/>
    </row>
  </sheetData>
  <mergeCells count="4">
    <mergeCell ref="A2:I2"/>
    <mergeCell ref="A3:I3"/>
    <mergeCell ref="A5:I5"/>
    <mergeCell ref="A6:I6"/>
  </mergeCells>
  <conditionalFormatting sqref="D4 D7:D1048576">
    <cfRule type="duplicateValues" dxfId="18" priority="2"/>
  </conditionalFormatting>
  <conditionalFormatting sqref="A12:A1048576 A2:A5 A7:A8">
    <cfRule type="duplicateValues" dxfId="17" priority="3"/>
  </conditionalFormatting>
  <conditionalFormatting sqref="A6">
    <cfRule type="duplicateValues" dxfId="16" priority="1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2"/>
  <sheetViews>
    <sheetView showGridLines="0" showRuler="0" zoomScaleNormal="100" workbookViewId="0">
      <selection activeCell="A2" sqref="A2:I2"/>
    </sheetView>
  </sheetViews>
  <sheetFormatPr baseColWidth="10" defaultRowHeight="15.75" x14ac:dyDescent="0.25"/>
  <cols>
    <col min="1" max="1" width="14.28515625" style="36" customWidth="1"/>
    <col min="2" max="2" width="25.5703125" style="33" customWidth="1"/>
    <col min="3" max="3" width="27.7109375" style="33" bestFit="1" customWidth="1"/>
    <col min="4" max="4" width="14.5703125" style="36" bestFit="1" customWidth="1"/>
    <col min="5" max="5" width="59" style="52" bestFit="1" customWidth="1"/>
    <col min="6" max="6" width="23.28515625" style="51" customWidth="1"/>
    <col min="7" max="8" width="17.140625" style="51" customWidth="1"/>
    <col min="9" max="9" width="17.28515625" style="53" bestFit="1" customWidth="1"/>
    <col min="10" max="10" width="14.7109375" style="33" bestFit="1" customWidth="1"/>
    <col min="11" max="11" width="55.42578125" style="51" bestFit="1" customWidth="1"/>
    <col min="12" max="12" width="39.5703125" style="33" bestFit="1" customWidth="1"/>
    <col min="13" max="13" width="19.5703125" style="33" customWidth="1"/>
    <col min="14" max="16384" width="11.42578125" style="33"/>
  </cols>
  <sheetData>
    <row r="2" spans="1:11" ht="15" x14ac:dyDescent="0.25">
      <c r="A2" s="79" t="s">
        <v>1</v>
      </c>
      <c r="B2" s="79"/>
      <c r="C2" s="79"/>
      <c r="D2" s="79"/>
      <c r="E2" s="79"/>
      <c r="F2" s="79"/>
      <c r="G2" s="79"/>
      <c r="H2" s="79"/>
      <c r="I2" s="79"/>
      <c r="K2" s="33"/>
    </row>
    <row r="3" spans="1:11" ht="15" x14ac:dyDescent="0.25">
      <c r="A3" s="79" t="s">
        <v>0</v>
      </c>
      <c r="B3" s="79"/>
      <c r="C3" s="79"/>
      <c r="D3" s="79"/>
      <c r="E3" s="79"/>
      <c r="F3" s="79"/>
      <c r="G3" s="79"/>
      <c r="H3" s="79"/>
      <c r="I3" s="79"/>
      <c r="K3" s="33"/>
    </row>
    <row r="4" spans="1:11" ht="15" x14ac:dyDescent="0.25">
      <c r="A4" s="62"/>
      <c r="D4" s="66"/>
      <c r="E4" s="62"/>
      <c r="F4" s="63"/>
      <c r="G4" s="35"/>
      <c r="H4" s="35"/>
      <c r="I4" s="63"/>
      <c r="K4" s="33"/>
    </row>
    <row r="5" spans="1:11" ht="15.75" customHeight="1" x14ac:dyDescent="0.25">
      <c r="A5" s="80" t="s">
        <v>5</v>
      </c>
      <c r="B5" s="80"/>
      <c r="C5" s="80"/>
      <c r="D5" s="80"/>
      <c r="E5" s="80"/>
      <c r="F5" s="80"/>
      <c r="G5" s="80"/>
      <c r="H5" s="80"/>
      <c r="I5" s="80"/>
      <c r="K5" s="33"/>
    </row>
    <row r="6" spans="1:11" x14ac:dyDescent="0.25">
      <c r="A6" s="81" t="s">
        <v>35</v>
      </c>
      <c r="B6" s="81"/>
      <c r="C6" s="81"/>
      <c r="D6" s="81"/>
      <c r="E6" s="81"/>
      <c r="F6" s="81"/>
      <c r="G6" s="81"/>
      <c r="H6" s="81"/>
      <c r="I6" s="81"/>
      <c r="K6" s="33"/>
    </row>
    <row r="7" spans="1:11" ht="15" x14ac:dyDescent="0.25">
      <c r="E7" s="33"/>
      <c r="F7" s="64"/>
      <c r="G7" s="65"/>
      <c r="H7" s="65"/>
      <c r="I7" s="64"/>
      <c r="K7" s="33"/>
    </row>
    <row r="8" spans="1:11" s="43" customFormat="1" ht="36" customHeight="1" x14ac:dyDescent="0.25">
      <c r="A8" s="67" t="s">
        <v>10</v>
      </c>
      <c r="B8" s="38" t="s">
        <v>11</v>
      </c>
      <c r="C8" s="38" t="s">
        <v>12</v>
      </c>
      <c r="D8" s="39" t="s">
        <v>27</v>
      </c>
      <c r="E8" s="67" t="s">
        <v>13</v>
      </c>
      <c r="F8" s="40" t="s">
        <v>15</v>
      </c>
      <c r="G8" s="41" t="s">
        <v>16</v>
      </c>
      <c r="H8" s="41" t="s">
        <v>18</v>
      </c>
      <c r="I8" s="42" t="s">
        <v>14</v>
      </c>
    </row>
    <row r="9" spans="1:11" ht="21.75" customHeight="1" x14ac:dyDescent="0.25">
      <c r="A9" s="66">
        <v>1</v>
      </c>
      <c r="B9" s="44" t="s">
        <v>20</v>
      </c>
      <c r="C9" s="44" t="s">
        <v>21</v>
      </c>
      <c r="D9" s="45" t="s">
        <v>22</v>
      </c>
      <c r="E9" s="44" t="s">
        <v>2</v>
      </c>
      <c r="F9" s="46">
        <v>4000</v>
      </c>
      <c r="G9" s="35">
        <v>43943</v>
      </c>
      <c r="H9" s="47" t="s">
        <v>19</v>
      </c>
      <c r="I9" s="48" t="s">
        <v>3</v>
      </c>
      <c r="K9" s="33"/>
    </row>
    <row r="10" spans="1:11" ht="21.75" customHeight="1" x14ac:dyDescent="0.25">
      <c r="A10" s="66">
        <v>2</v>
      </c>
      <c r="B10" s="44" t="s">
        <v>23</v>
      </c>
      <c r="C10" s="44" t="s">
        <v>24</v>
      </c>
      <c r="D10" s="45" t="s">
        <v>25</v>
      </c>
      <c r="E10" s="44" t="s">
        <v>26</v>
      </c>
      <c r="F10" s="46">
        <v>3500</v>
      </c>
      <c r="G10" s="35">
        <v>43955</v>
      </c>
      <c r="H10" s="47" t="s">
        <v>19</v>
      </c>
      <c r="I10" s="48" t="s">
        <v>3</v>
      </c>
      <c r="K10" s="33"/>
    </row>
    <row r="11" spans="1:11" ht="21.75" customHeight="1" x14ac:dyDescent="0.25">
      <c r="A11" s="66">
        <v>29</v>
      </c>
      <c r="B11" s="44" t="s">
        <v>6</v>
      </c>
      <c r="C11" s="44" t="s">
        <v>7</v>
      </c>
      <c r="D11" s="45" t="s">
        <v>8</v>
      </c>
      <c r="E11" s="44" t="s">
        <v>9</v>
      </c>
      <c r="F11" s="46">
        <v>500</v>
      </c>
      <c r="G11" s="35">
        <v>42646</v>
      </c>
      <c r="H11" s="47" t="s">
        <v>19</v>
      </c>
      <c r="I11" s="48" t="s">
        <v>3</v>
      </c>
      <c r="K11" s="33"/>
    </row>
    <row r="12" spans="1:11" ht="21.75" customHeight="1" x14ac:dyDescent="0.25">
      <c r="A12" s="49"/>
      <c r="B12" s="44"/>
      <c r="C12" s="44"/>
      <c r="D12" s="66"/>
      <c r="E12" s="44"/>
      <c r="F12" s="46">
        <f>SUBTOTAL(109,Tabla19[GASTO DE REPRESENTACIÓN])</f>
        <v>8000</v>
      </c>
      <c r="G12" s="50"/>
      <c r="H12" s="47"/>
      <c r="I12" s="48"/>
    </row>
  </sheetData>
  <mergeCells count="4">
    <mergeCell ref="A2:I2"/>
    <mergeCell ref="A3:I3"/>
    <mergeCell ref="A5:I5"/>
    <mergeCell ref="A6:I6"/>
  </mergeCells>
  <conditionalFormatting sqref="D4 D7:D1048576">
    <cfRule type="duplicateValues" dxfId="15" priority="1"/>
  </conditionalFormatting>
  <conditionalFormatting sqref="A12:A1048576 A2:A8">
    <cfRule type="duplicateValues" dxfId="14" priority="2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2"/>
  <sheetViews>
    <sheetView showGridLines="0" showRuler="0" zoomScaleNormal="100" workbookViewId="0">
      <selection activeCell="A2" sqref="A2:I2"/>
    </sheetView>
  </sheetViews>
  <sheetFormatPr baseColWidth="10" defaultRowHeight="15.75" x14ac:dyDescent="0.25"/>
  <cols>
    <col min="1" max="1" width="14.28515625" style="36" customWidth="1"/>
    <col min="2" max="2" width="25.5703125" style="33" customWidth="1"/>
    <col min="3" max="3" width="27.7109375" style="33" bestFit="1" customWidth="1"/>
    <col min="4" max="4" width="14.5703125" style="36" bestFit="1" customWidth="1"/>
    <col min="5" max="5" width="59" style="52" bestFit="1" customWidth="1"/>
    <col min="6" max="6" width="23.28515625" style="51" customWidth="1"/>
    <col min="7" max="8" width="17.140625" style="51" customWidth="1"/>
    <col min="9" max="9" width="17.28515625" style="53" bestFit="1" customWidth="1"/>
    <col min="10" max="10" width="14.7109375" style="33" bestFit="1" customWidth="1"/>
    <col min="11" max="11" width="55.42578125" style="51" bestFit="1" customWidth="1"/>
    <col min="12" max="12" width="39.5703125" style="33" bestFit="1" customWidth="1"/>
    <col min="13" max="13" width="19.5703125" style="33" customWidth="1"/>
    <col min="14" max="16384" width="11.42578125" style="33"/>
  </cols>
  <sheetData>
    <row r="2" spans="1:11" ht="15" x14ac:dyDescent="0.25">
      <c r="A2" s="79" t="s">
        <v>1</v>
      </c>
      <c r="B2" s="79"/>
      <c r="C2" s="79"/>
      <c r="D2" s="79"/>
      <c r="E2" s="79"/>
      <c r="F2" s="79"/>
      <c r="G2" s="79"/>
      <c r="H2" s="79"/>
      <c r="I2" s="79"/>
      <c r="K2" s="33"/>
    </row>
    <row r="3" spans="1:11" ht="15" x14ac:dyDescent="0.25">
      <c r="A3" s="79" t="s">
        <v>0</v>
      </c>
      <c r="B3" s="79"/>
      <c r="C3" s="79"/>
      <c r="D3" s="79"/>
      <c r="E3" s="79"/>
      <c r="F3" s="79"/>
      <c r="G3" s="79"/>
      <c r="H3" s="79"/>
      <c r="I3" s="79"/>
      <c r="K3" s="33"/>
    </row>
    <row r="4" spans="1:11" ht="15" x14ac:dyDescent="0.25">
      <c r="A4" s="62"/>
      <c r="D4" s="68"/>
      <c r="E4" s="62"/>
      <c r="F4" s="63"/>
      <c r="G4" s="35"/>
      <c r="H4" s="35"/>
      <c r="I4" s="63"/>
      <c r="K4" s="33"/>
    </row>
    <row r="5" spans="1:11" ht="15.75" customHeight="1" x14ac:dyDescent="0.25">
      <c r="A5" s="80" t="s">
        <v>5</v>
      </c>
      <c r="B5" s="80"/>
      <c r="C5" s="80"/>
      <c r="D5" s="80"/>
      <c r="E5" s="80"/>
      <c r="F5" s="80"/>
      <c r="G5" s="80"/>
      <c r="H5" s="80"/>
      <c r="I5" s="80"/>
      <c r="K5" s="33"/>
    </row>
    <row r="6" spans="1:11" x14ac:dyDescent="0.25">
      <c r="A6" s="81" t="s">
        <v>36</v>
      </c>
      <c r="B6" s="81"/>
      <c r="C6" s="81"/>
      <c r="D6" s="81"/>
      <c r="E6" s="81"/>
      <c r="F6" s="81"/>
      <c r="G6" s="81"/>
      <c r="H6" s="81"/>
      <c r="I6" s="81"/>
      <c r="K6" s="33"/>
    </row>
    <row r="7" spans="1:11" ht="15" x14ac:dyDescent="0.25">
      <c r="E7" s="33"/>
      <c r="F7" s="64"/>
      <c r="G7" s="65"/>
      <c r="H7" s="65"/>
      <c r="I7" s="64"/>
      <c r="K7" s="33"/>
    </row>
    <row r="8" spans="1:11" s="43" customFormat="1" ht="36" customHeight="1" x14ac:dyDescent="0.25">
      <c r="A8" s="69" t="s">
        <v>10</v>
      </c>
      <c r="B8" s="38" t="s">
        <v>11</v>
      </c>
      <c r="C8" s="38" t="s">
        <v>12</v>
      </c>
      <c r="D8" s="39" t="s">
        <v>27</v>
      </c>
      <c r="E8" s="69" t="s">
        <v>13</v>
      </c>
      <c r="F8" s="40" t="s">
        <v>15</v>
      </c>
      <c r="G8" s="41" t="s">
        <v>16</v>
      </c>
      <c r="H8" s="41" t="s">
        <v>18</v>
      </c>
      <c r="I8" s="42" t="s">
        <v>14</v>
      </c>
    </row>
    <row r="9" spans="1:11" ht="21.75" customHeight="1" x14ac:dyDescent="0.25">
      <c r="A9" s="68">
        <v>1</v>
      </c>
      <c r="B9" s="44" t="s">
        <v>20</v>
      </c>
      <c r="C9" s="44" t="s">
        <v>21</v>
      </c>
      <c r="D9" s="45" t="s">
        <v>22</v>
      </c>
      <c r="E9" s="44" t="s">
        <v>2</v>
      </c>
      <c r="F9" s="46">
        <v>4000</v>
      </c>
      <c r="G9" s="35">
        <v>43943</v>
      </c>
      <c r="H9" s="47" t="s">
        <v>19</v>
      </c>
      <c r="I9" s="48" t="s">
        <v>3</v>
      </c>
      <c r="K9" s="33"/>
    </row>
    <row r="10" spans="1:11" ht="21.75" customHeight="1" x14ac:dyDescent="0.25">
      <c r="A10" s="68">
        <v>2</v>
      </c>
      <c r="B10" s="44" t="s">
        <v>23</v>
      </c>
      <c r="C10" s="44" t="s">
        <v>24</v>
      </c>
      <c r="D10" s="45" t="s">
        <v>25</v>
      </c>
      <c r="E10" s="44" t="s">
        <v>26</v>
      </c>
      <c r="F10" s="46">
        <v>3500</v>
      </c>
      <c r="G10" s="35">
        <v>43955</v>
      </c>
      <c r="H10" s="47" t="s">
        <v>19</v>
      </c>
      <c r="I10" s="48" t="s">
        <v>3</v>
      </c>
      <c r="K10" s="33"/>
    </row>
    <row r="11" spans="1:11" ht="21.75" customHeight="1" x14ac:dyDescent="0.25">
      <c r="A11" s="68">
        <v>29</v>
      </c>
      <c r="B11" s="44" t="s">
        <v>6</v>
      </c>
      <c r="C11" s="44" t="s">
        <v>7</v>
      </c>
      <c r="D11" s="45" t="s">
        <v>8</v>
      </c>
      <c r="E11" s="44" t="s">
        <v>9</v>
      </c>
      <c r="F11" s="46">
        <v>500</v>
      </c>
      <c r="G11" s="35">
        <v>42646</v>
      </c>
      <c r="H11" s="47" t="s">
        <v>19</v>
      </c>
      <c r="I11" s="48" t="s">
        <v>3</v>
      </c>
      <c r="K11" s="33"/>
    </row>
    <row r="12" spans="1:11" ht="21.75" customHeight="1" x14ac:dyDescent="0.25">
      <c r="A12" s="49"/>
      <c r="B12" s="44"/>
      <c r="C12" s="44"/>
      <c r="D12" s="68"/>
      <c r="E12" s="44"/>
      <c r="F12" s="46">
        <f>SUBTOTAL(109,Tabla110[GASTO DE REPRESENTACIÓN])</f>
        <v>8000</v>
      </c>
      <c r="G12" s="50"/>
      <c r="H12" s="47"/>
      <c r="I12" s="48"/>
    </row>
  </sheetData>
  <mergeCells count="4">
    <mergeCell ref="A2:I2"/>
    <mergeCell ref="A3:I3"/>
    <mergeCell ref="A5:I5"/>
    <mergeCell ref="A6:I6"/>
  </mergeCells>
  <conditionalFormatting sqref="D4 D7:D1048576">
    <cfRule type="duplicateValues" dxfId="13" priority="2"/>
  </conditionalFormatting>
  <conditionalFormatting sqref="A12:A1048576 A2:A5 A7:A8">
    <cfRule type="duplicateValues" dxfId="12" priority="3"/>
  </conditionalFormatting>
  <conditionalFormatting sqref="A6">
    <cfRule type="duplicateValues" dxfId="11" priority="1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2"/>
  <sheetViews>
    <sheetView showGridLines="0" showRuler="0" zoomScaleNormal="100" workbookViewId="0">
      <selection activeCell="A2" sqref="A2:I2"/>
    </sheetView>
  </sheetViews>
  <sheetFormatPr baseColWidth="10" defaultRowHeight="15.75" x14ac:dyDescent="0.25"/>
  <cols>
    <col min="1" max="1" width="14.28515625" style="36" customWidth="1"/>
    <col min="2" max="2" width="25.5703125" style="33" customWidth="1"/>
    <col min="3" max="3" width="27.7109375" style="33" bestFit="1" customWidth="1"/>
    <col min="4" max="4" width="14.5703125" style="36" bestFit="1" customWidth="1"/>
    <col min="5" max="5" width="59" style="52" bestFit="1" customWidth="1"/>
    <col min="6" max="6" width="23.28515625" style="51" customWidth="1"/>
    <col min="7" max="8" width="17.140625" style="51" customWidth="1"/>
    <col min="9" max="9" width="17.28515625" style="53" bestFit="1" customWidth="1"/>
    <col min="10" max="10" width="14.7109375" style="33" bestFit="1" customWidth="1"/>
    <col min="11" max="11" width="55.42578125" style="51" bestFit="1" customWidth="1"/>
    <col min="12" max="12" width="39.5703125" style="33" bestFit="1" customWidth="1"/>
    <col min="13" max="13" width="19.5703125" style="33" customWidth="1"/>
    <col min="14" max="16384" width="11.42578125" style="33"/>
  </cols>
  <sheetData>
    <row r="2" spans="1:11" ht="15" x14ac:dyDescent="0.25">
      <c r="A2" s="79" t="s">
        <v>1</v>
      </c>
      <c r="B2" s="79"/>
      <c r="C2" s="79"/>
      <c r="D2" s="79"/>
      <c r="E2" s="79"/>
      <c r="F2" s="79"/>
      <c r="G2" s="79"/>
      <c r="H2" s="79"/>
      <c r="I2" s="79"/>
      <c r="K2" s="33"/>
    </row>
    <row r="3" spans="1:11" ht="15" x14ac:dyDescent="0.25">
      <c r="A3" s="79" t="s">
        <v>0</v>
      </c>
      <c r="B3" s="79"/>
      <c r="C3" s="79"/>
      <c r="D3" s="79"/>
      <c r="E3" s="79"/>
      <c r="F3" s="79"/>
      <c r="G3" s="79"/>
      <c r="H3" s="79"/>
      <c r="I3" s="79"/>
      <c r="K3" s="33"/>
    </row>
    <row r="4" spans="1:11" ht="15" x14ac:dyDescent="0.25">
      <c r="A4" s="62"/>
      <c r="D4" s="70"/>
      <c r="E4" s="62"/>
      <c r="F4" s="63"/>
      <c r="G4" s="35"/>
      <c r="H4" s="35"/>
      <c r="I4" s="63"/>
      <c r="K4" s="33"/>
    </row>
    <row r="5" spans="1:11" ht="15.75" customHeight="1" x14ac:dyDescent="0.25">
      <c r="A5" s="80" t="s">
        <v>5</v>
      </c>
      <c r="B5" s="80"/>
      <c r="C5" s="80"/>
      <c r="D5" s="80"/>
      <c r="E5" s="80"/>
      <c r="F5" s="80"/>
      <c r="G5" s="80"/>
      <c r="H5" s="80"/>
      <c r="I5" s="80"/>
      <c r="K5" s="33"/>
    </row>
    <row r="6" spans="1:11" x14ac:dyDescent="0.25">
      <c r="A6" s="81" t="s">
        <v>37</v>
      </c>
      <c r="B6" s="81"/>
      <c r="C6" s="81"/>
      <c r="D6" s="81"/>
      <c r="E6" s="81"/>
      <c r="F6" s="81"/>
      <c r="G6" s="81"/>
      <c r="H6" s="81"/>
      <c r="I6" s="81"/>
      <c r="K6" s="33"/>
    </row>
    <row r="7" spans="1:11" ht="15" x14ac:dyDescent="0.25">
      <c r="E7" s="33"/>
      <c r="F7" s="64"/>
      <c r="G7" s="65"/>
      <c r="H7" s="65"/>
      <c r="I7" s="64"/>
      <c r="K7" s="33"/>
    </row>
    <row r="8" spans="1:11" s="43" customFormat="1" ht="36" customHeight="1" x14ac:dyDescent="0.25">
      <c r="A8" s="71" t="s">
        <v>10</v>
      </c>
      <c r="B8" s="38" t="s">
        <v>11</v>
      </c>
      <c r="C8" s="38" t="s">
        <v>12</v>
      </c>
      <c r="D8" s="39" t="s">
        <v>27</v>
      </c>
      <c r="E8" s="71" t="s">
        <v>13</v>
      </c>
      <c r="F8" s="40" t="s">
        <v>15</v>
      </c>
      <c r="G8" s="41" t="s">
        <v>16</v>
      </c>
      <c r="H8" s="41" t="s">
        <v>18</v>
      </c>
      <c r="I8" s="42" t="s">
        <v>14</v>
      </c>
    </row>
    <row r="9" spans="1:11" ht="21.75" customHeight="1" x14ac:dyDescent="0.25">
      <c r="A9" s="70">
        <v>1</v>
      </c>
      <c r="B9" s="44" t="s">
        <v>20</v>
      </c>
      <c r="C9" s="44" t="s">
        <v>21</v>
      </c>
      <c r="D9" s="45" t="s">
        <v>22</v>
      </c>
      <c r="E9" s="44" t="s">
        <v>2</v>
      </c>
      <c r="F9" s="46">
        <v>4000</v>
      </c>
      <c r="G9" s="35">
        <v>43943</v>
      </c>
      <c r="H9" s="47" t="s">
        <v>19</v>
      </c>
      <c r="I9" s="48" t="s">
        <v>3</v>
      </c>
      <c r="K9" s="33"/>
    </row>
    <row r="10" spans="1:11" ht="21.75" customHeight="1" x14ac:dyDescent="0.25">
      <c r="A10" s="70">
        <v>2</v>
      </c>
      <c r="B10" s="44" t="s">
        <v>23</v>
      </c>
      <c r="C10" s="44" t="s">
        <v>24</v>
      </c>
      <c r="D10" s="45" t="s">
        <v>25</v>
      </c>
      <c r="E10" s="44" t="s">
        <v>26</v>
      </c>
      <c r="F10" s="46">
        <v>3500</v>
      </c>
      <c r="G10" s="35">
        <v>43955</v>
      </c>
      <c r="H10" s="47" t="s">
        <v>19</v>
      </c>
      <c r="I10" s="48" t="s">
        <v>3</v>
      </c>
      <c r="K10" s="33"/>
    </row>
    <row r="11" spans="1:11" ht="21.75" customHeight="1" x14ac:dyDescent="0.25">
      <c r="A11" s="70">
        <v>29</v>
      </c>
      <c r="B11" s="44" t="s">
        <v>6</v>
      </c>
      <c r="C11" s="44" t="s">
        <v>7</v>
      </c>
      <c r="D11" s="45" t="s">
        <v>8</v>
      </c>
      <c r="E11" s="44" t="s">
        <v>9</v>
      </c>
      <c r="F11" s="46">
        <v>500</v>
      </c>
      <c r="G11" s="35">
        <v>42646</v>
      </c>
      <c r="H11" s="47" t="s">
        <v>19</v>
      </c>
      <c r="I11" s="48" t="s">
        <v>3</v>
      </c>
      <c r="K11" s="33"/>
    </row>
    <row r="12" spans="1:11" ht="21.75" customHeight="1" x14ac:dyDescent="0.25">
      <c r="A12" s="49"/>
      <c r="B12" s="44"/>
      <c r="C12" s="44"/>
      <c r="D12" s="70"/>
      <c r="E12" s="44"/>
      <c r="F12" s="46">
        <f>SUBTOTAL(109,Tabla111[GASTO DE REPRESENTACIÓN])</f>
        <v>8000</v>
      </c>
      <c r="G12" s="50"/>
      <c r="H12" s="47"/>
      <c r="I12" s="48"/>
    </row>
  </sheetData>
  <mergeCells count="4">
    <mergeCell ref="A2:I2"/>
    <mergeCell ref="A3:I3"/>
    <mergeCell ref="A5:I5"/>
    <mergeCell ref="A6:I6"/>
  </mergeCells>
  <conditionalFormatting sqref="D4 D7:D1048576">
    <cfRule type="duplicateValues" dxfId="10" priority="2"/>
  </conditionalFormatting>
  <conditionalFormatting sqref="A12:A1048576 A2:A5 A7:A8">
    <cfRule type="duplicateValues" dxfId="9" priority="3"/>
  </conditionalFormatting>
  <conditionalFormatting sqref="A6">
    <cfRule type="duplicateValues" dxfId="8" priority="1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2"/>
  <sheetViews>
    <sheetView showGridLines="0" showRuler="0" zoomScaleNormal="100" workbookViewId="0">
      <selection activeCell="A6" sqref="A6:XFD6"/>
    </sheetView>
  </sheetViews>
  <sheetFormatPr baseColWidth="10" defaultRowHeight="15.75" x14ac:dyDescent="0.25"/>
  <cols>
    <col min="1" max="1" width="14.28515625" style="36" customWidth="1"/>
    <col min="2" max="2" width="25.5703125" style="33" customWidth="1"/>
    <col min="3" max="3" width="27.7109375" style="33" bestFit="1" customWidth="1"/>
    <col min="4" max="4" width="14.5703125" style="36" bestFit="1" customWidth="1"/>
    <col min="5" max="5" width="59" style="52" bestFit="1" customWidth="1"/>
    <col min="6" max="6" width="23.28515625" style="51" customWidth="1"/>
    <col min="7" max="8" width="17.140625" style="51" customWidth="1"/>
    <col min="9" max="9" width="17.28515625" style="53" bestFit="1" customWidth="1"/>
    <col min="10" max="10" width="14.7109375" style="33" bestFit="1" customWidth="1"/>
    <col min="11" max="11" width="55.42578125" style="51" bestFit="1" customWidth="1"/>
    <col min="12" max="12" width="39.5703125" style="33" bestFit="1" customWidth="1"/>
    <col min="13" max="13" width="19.5703125" style="33" customWidth="1"/>
    <col min="14" max="16384" width="11.42578125" style="33"/>
  </cols>
  <sheetData>
    <row r="2" spans="1:11" ht="15" x14ac:dyDescent="0.25">
      <c r="A2" s="79" t="s">
        <v>1</v>
      </c>
      <c r="B2" s="79"/>
      <c r="C2" s="79"/>
      <c r="D2" s="79"/>
      <c r="E2" s="79"/>
      <c r="F2" s="79"/>
      <c r="G2" s="79"/>
      <c r="H2" s="79"/>
      <c r="I2" s="79"/>
      <c r="K2" s="33"/>
    </row>
    <row r="3" spans="1:11" ht="15" x14ac:dyDescent="0.25">
      <c r="A3" s="79" t="s">
        <v>0</v>
      </c>
      <c r="B3" s="79"/>
      <c r="C3" s="79"/>
      <c r="D3" s="79"/>
      <c r="E3" s="79"/>
      <c r="F3" s="79"/>
      <c r="G3" s="79"/>
      <c r="H3" s="79"/>
      <c r="I3" s="79"/>
      <c r="K3" s="33"/>
    </row>
    <row r="4" spans="1:11" ht="15" x14ac:dyDescent="0.25">
      <c r="A4" s="62"/>
      <c r="D4" s="72"/>
      <c r="E4" s="62"/>
      <c r="F4" s="63"/>
      <c r="G4" s="35"/>
      <c r="H4" s="35"/>
      <c r="I4" s="63"/>
      <c r="K4" s="33"/>
    </row>
    <row r="5" spans="1:11" ht="15.75" customHeight="1" x14ac:dyDescent="0.25">
      <c r="A5" s="80" t="s">
        <v>5</v>
      </c>
      <c r="B5" s="80"/>
      <c r="C5" s="80"/>
      <c r="D5" s="80"/>
      <c r="E5" s="80"/>
      <c r="F5" s="80"/>
      <c r="G5" s="80"/>
      <c r="H5" s="80"/>
      <c r="I5" s="80"/>
      <c r="K5" s="33"/>
    </row>
    <row r="6" spans="1:11" x14ac:dyDescent="0.25">
      <c r="A6" s="81" t="s">
        <v>38</v>
      </c>
      <c r="B6" s="81"/>
      <c r="C6" s="81"/>
      <c r="D6" s="81"/>
      <c r="E6" s="81"/>
      <c r="F6" s="81"/>
      <c r="G6" s="81"/>
      <c r="H6" s="81"/>
      <c r="I6" s="81"/>
      <c r="K6" s="33"/>
    </row>
    <row r="7" spans="1:11" ht="15" x14ac:dyDescent="0.25">
      <c r="E7" s="33"/>
      <c r="F7" s="64"/>
      <c r="G7" s="65"/>
      <c r="H7" s="65"/>
      <c r="I7" s="64"/>
      <c r="K7" s="33"/>
    </row>
    <row r="8" spans="1:11" s="43" customFormat="1" ht="36" customHeight="1" x14ac:dyDescent="0.25">
      <c r="A8" s="73" t="s">
        <v>10</v>
      </c>
      <c r="B8" s="38" t="s">
        <v>11</v>
      </c>
      <c r="C8" s="38" t="s">
        <v>12</v>
      </c>
      <c r="D8" s="39" t="s">
        <v>27</v>
      </c>
      <c r="E8" s="73" t="s">
        <v>13</v>
      </c>
      <c r="F8" s="40" t="s">
        <v>15</v>
      </c>
      <c r="G8" s="41" t="s">
        <v>16</v>
      </c>
      <c r="H8" s="41" t="s">
        <v>18</v>
      </c>
      <c r="I8" s="42" t="s">
        <v>14</v>
      </c>
    </row>
    <row r="9" spans="1:11" ht="21.75" customHeight="1" x14ac:dyDescent="0.25">
      <c r="A9" s="72">
        <v>1</v>
      </c>
      <c r="B9" s="44" t="s">
        <v>20</v>
      </c>
      <c r="C9" s="44" t="s">
        <v>21</v>
      </c>
      <c r="D9" s="45" t="s">
        <v>22</v>
      </c>
      <c r="E9" s="44" t="s">
        <v>2</v>
      </c>
      <c r="F9" s="46">
        <v>4000</v>
      </c>
      <c r="G9" s="35">
        <v>43943</v>
      </c>
      <c r="H9" s="47" t="s">
        <v>19</v>
      </c>
      <c r="I9" s="48" t="s">
        <v>3</v>
      </c>
      <c r="K9" s="33"/>
    </row>
    <row r="10" spans="1:11" ht="21.75" customHeight="1" x14ac:dyDescent="0.25">
      <c r="A10" s="72">
        <v>2</v>
      </c>
      <c r="B10" s="44" t="s">
        <v>23</v>
      </c>
      <c r="C10" s="44" t="s">
        <v>24</v>
      </c>
      <c r="D10" s="45" t="s">
        <v>25</v>
      </c>
      <c r="E10" s="44" t="s">
        <v>26</v>
      </c>
      <c r="F10" s="46">
        <v>3500</v>
      </c>
      <c r="G10" s="35">
        <v>43955</v>
      </c>
      <c r="H10" s="47" t="s">
        <v>19</v>
      </c>
      <c r="I10" s="48" t="s">
        <v>3</v>
      </c>
      <c r="K10" s="33"/>
    </row>
    <row r="11" spans="1:11" ht="21.75" customHeight="1" x14ac:dyDescent="0.25">
      <c r="A11" s="72">
        <v>29</v>
      </c>
      <c r="B11" s="44" t="s">
        <v>6</v>
      </c>
      <c r="C11" s="44" t="s">
        <v>7</v>
      </c>
      <c r="D11" s="45" t="s">
        <v>8</v>
      </c>
      <c r="E11" s="44" t="s">
        <v>9</v>
      </c>
      <c r="F11" s="46">
        <v>500</v>
      </c>
      <c r="G11" s="35">
        <v>42646</v>
      </c>
      <c r="H11" s="47" t="s">
        <v>19</v>
      </c>
      <c r="I11" s="48" t="s">
        <v>3</v>
      </c>
      <c r="K11" s="33"/>
    </row>
    <row r="12" spans="1:11" ht="21.75" customHeight="1" x14ac:dyDescent="0.25">
      <c r="A12" s="49"/>
      <c r="B12" s="44"/>
      <c r="C12" s="44"/>
      <c r="D12" s="72"/>
      <c r="E12" s="44"/>
      <c r="F12" s="46">
        <f>SUBTOTAL(109,Tabla112[GASTO DE REPRESENTACIÓN])</f>
        <v>8000</v>
      </c>
      <c r="G12" s="50"/>
      <c r="H12" s="47"/>
      <c r="I12" s="48"/>
    </row>
  </sheetData>
  <mergeCells count="4">
    <mergeCell ref="A2:I2"/>
    <mergeCell ref="A3:I3"/>
    <mergeCell ref="A5:I5"/>
    <mergeCell ref="A6:I6"/>
  </mergeCells>
  <conditionalFormatting sqref="D7:D1048576">
    <cfRule type="duplicateValues" dxfId="7" priority="4"/>
  </conditionalFormatting>
  <conditionalFormatting sqref="A12:A1048576 A7:A8">
    <cfRule type="duplicateValues" dxfId="6" priority="5"/>
  </conditionalFormatting>
  <conditionalFormatting sqref="D4">
    <cfRule type="duplicateValues" dxfId="5" priority="2"/>
  </conditionalFormatting>
  <conditionalFormatting sqref="A2:A5">
    <cfRule type="duplicateValues" dxfId="4" priority="3"/>
  </conditionalFormatting>
  <conditionalFormatting sqref="A6">
    <cfRule type="duplicateValues" dxfId="3" priority="1"/>
  </conditionalFormatting>
  <printOptions horizontalCentered="1"/>
  <pageMargins left="0" right="0" top="0.47244094488188981" bottom="0.55118110236220474" header="0.31496062992125984" footer="0.31496062992125984"/>
  <pageSetup paperSize="5" scale="81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2"/>
  <sheetViews>
    <sheetView showGridLines="0" tabSelected="1" showRuler="0" zoomScaleNormal="100" workbookViewId="0">
      <selection activeCell="A7" sqref="A7"/>
    </sheetView>
  </sheetViews>
  <sheetFormatPr baseColWidth="10" defaultRowHeight="15.75" x14ac:dyDescent="0.25"/>
  <cols>
    <col min="1" max="1" width="14.28515625" style="36" customWidth="1"/>
    <col min="2" max="2" width="25.5703125" style="33" customWidth="1"/>
    <col min="3" max="3" width="27.7109375" style="33" bestFit="1" customWidth="1"/>
    <col min="4" max="4" width="14.5703125" style="36" bestFit="1" customWidth="1"/>
    <col min="5" max="5" width="59" style="52" bestFit="1" customWidth="1"/>
    <col min="6" max="6" width="23.28515625" style="51" customWidth="1"/>
    <col min="7" max="8" width="17.140625" style="51" customWidth="1"/>
    <col min="9" max="9" width="17.28515625" style="53" bestFit="1" customWidth="1"/>
    <col min="10" max="10" width="14.7109375" style="33" bestFit="1" customWidth="1"/>
    <col min="11" max="11" width="55.42578125" style="51" bestFit="1" customWidth="1"/>
    <col min="12" max="12" width="39.5703125" style="33" bestFit="1" customWidth="1"/>
    <col min="13" max="13" width="19.5703125" style="33" customWidth="1"/>
    <col min="14" max="16384" width="11.42578125" style="33"/>
  </cols>
  <sheetData>
    <row r="2" spans="1:11" ht="15" x14ac:dyDescent="0.25">
      <c r="A2" s="79" t="s">
        <v>1</v>
      </c>
      <c r="B2" s="79"/>
      <c r="C2" s="79"/>
      <c r="D2" s="79"/>
      <c r="E2" s="79"/>
      <c r="F2" s="79"/>
      <c r="G2" s="79"/>
      <c r="H2" s="79"/>
      <c r="I2" s="79"/>
      <c r="K2" s="33"/>
    </row>
    <row r="3" spans="1:11" ht="15" x14ac:dyDescent="0.25">
      <c r="A3" s="79" t="s">
        <v>0</v>
      </c>
      <c r="B3" s="79"/>
      <c r="C3" s="79"/>
      <c r="D3" s="79"/>
      <c r="E3" s="79"/>
      <c r="F3" s="79"/>
      <c r="G3" s="79"/>
      <c r="H3" s="79"/>
      <c r="I3" s="79"/>
      <c r="K3" s="33"/>
    </row>
    <row r="4" spans="1:11" ht="15" x14ac:dyDescent="0.25">
      <c r="A4" s="62"/>
      <c r="D4" s="74"/>
      <c r="E4" s="62"/>
      <c r="F4" s="63"/>
      <c r="G4" s="35"/>
      <c r="H4" s="35"/>
      <c r="I4" s="63"/>
      <c r="K4" s="33"/>
    </row>
    <row r="5" spans="1:11" ht="15.75" customHeight="1" x14ac:dyDescent="0.25">
      <c r="A5" s="80" t="s">
        <v>5</v>
      </c>
      <c r="B5" s="80"/>
      <c r="C5" s="80"/>
      <c r="D5" s="80"/>
      <c r="E5" s="80"/>
      <c r="F5" s="80"/>
      <c r="G5" s="80"/>
      <c r="H5" s="80"/>
      <c r="I5" s="80"/>
      <c r="K5" s="33"/>
    </row>
    <row r="6" spans="1:11" x14ac:dyDescent="0.25">
      <c r="A6" s="81" t="s">
        <v>39</v>
      </c>
      <c r="B6" s="81"/>
      <c r="C6" s="81"/>
      <c r="D6" s="81"/>
      <c r="E6" s="81"/>
      <c r="F6" s="81"/>
      <c r="G6" s="81"/>
      <c r="H6" s="81"/>
      <c r="I6" s="81"/>
      <c r="K6" s="33"/>
    </row>
    <row r="7" spans="1:11" ht="15" x14ac:dyDescent="0.25">
      <c r="E7" s="33"/>
      <c r="F7" s="64"/>
      <c r="G7" s="65"/>
      <c r="H7" s="65"/>
      <c r="I7" s="64"/>
      <c r="K7" s="33"/>
    </row>
    <row r="8" spans="1:11" s="43" customFormat="1" ht="36" customHeight="1" x14ac:dyDescent="0.25">
      <c r="A8" s="75" t="s">
        <v>10</v>
      </c>
      <c r="B8" s="38" t="s">
        <v>11</v>
      </c>
      <c r="C8" s="38" t="s">
        <v>12</v>
      </c>
      <c r="D8" s="39" t="s">
        <v>27</v>
      </c>
      <c r="E8" s="75" t="s">
        <v>13</v>
      </c>
      <c r="F8" s="40" t="s">
        <v>15</v>
      </c>
      <c r="G8" s="41" t="s">
        <v>16</v>
      </c>
      <c r="H8" s="41" t="s">
        <v>18</v>
      </c>
      <c r="I8" s="42" t="s">
        <v>14</v>
      </c>
    </row>
    <row r="9" spans="1:11" ht="21.75" customHeight="1" x14ac:dyDescent="0.25">
      <c r="A9" s="74">
        <v>1</v>
      </c>
      <c r="B9" s="44" t="s">
        <v>20</v>
      </c>
      <c r="C9" s="44" t="s">
        <v>21</v>
      </c>
      <c r="D9" s="45" t="s">
        <v>22</v>
      </c>
      <c r="E9" s="44" t="s">
        <v>2</v>
      </c>
      <c r="F9" s="46">
        <v>4000</v>
      </c>
      <c r="G9" s="35">
        <v>43943</v>
      </c>
      <c r="H9" s="47" t="s">
        <v>19</v>
      </c>
      <c r="I9" s="48" t="s">
        <v>3</v>
      </c>
      <c r="K9" s="33"/>
    </row>
    <row r="10" spans="1:11" ht="21.75" customHeight="1" x14ac:dyDescent="0.25">
      <c r="A10" s="74">
        <v>2</v>
      </c>
      <c r="B10" s="44" t="s">
        <v>23</v>
      </c>
      <c r="C10" s="44" t="s">
        <v>24</v>
      </c>
      <c r="D10" s="45" t="s">
        <v>25</v>
      </c>
      <c r="E10" s="44" t="s">
        <v>26</v>
      </c>
      <c r="F10" s="46">
        <v>3500</v>
      </c>
      <c r="G10" s="35">
        <v>43955</v>
      </c>
      <c r="H10" s="47" t="s">
        <v>19</v>
      </c>
      <c r="I10" s="48" t="s">
        <v>3</v>
      </c>
      <c r="K10" s="33"/>
    </row>
    <row r="11" spans="1:11" ht="21.75" customHeight="1" x14ac:dyDescent="0.25">
      <c r="A11" s="74">
        <v>29</v>
      </c>
      <c r="B11" s="44" t="s">
        <v>6</v>
      </c>
      <c r="C11" s="44" t="s">
        <v>7</v>
      </c>
      <c r="D11" s="45" t="s">
        <v>8</v>
      </c>
      <c r="E11" s="44" t="s">
        <v>9</v>
      </c>
      <c r="F11" s="46">
        <v>500</v>
      </c>
      <c r="G11" s="35">
        <v>42646</v>
      </c>
      <c r="H11" s="47" t="s">
        <v>19</v>
      </c>
      <c r="I11" s="48" t="s">
        <v>3</v>
      </c>
      <c r="K11" s="33"/>
    </row>
    <row r="12" spans="1:11" ht="21.75" customHeight="1" x14ac:dyDescent="0.25">
      <c r="A12" s="49"/>
      <c r="B12" s="44"/>
      <c r="C12" s="44"/>
      <c r="D12" s="74"/>
      <c r="E12" s="44"/>
      <c r="F12" s="46">
        <f>SUBTOTAL(109,Tabla113[GASTO DE REPRESENTACIÓN])</f>
        <v>8000</v>
      </c>
      <c r="G12" s="50"/>
      <c r="H12" s="47"/>
      <c r="I12" s="48"/>
    </row>
  </sheetData>
  <mergeCells count="4">
    <mergeCell ref="A2:I2"/>
    <mergeCell ref="A3:I3"/>
    <mergeCell ref="A5:I5"/>
    <mergeCell ref="A6:I6"/>
  </mergeCells>
  <conditionalFormatting sqref="D4 D7:D1048576">
    <cfRule type="duplicateValues" dxfId="2" priority="2"/>
  </conditionalFormatting>
  <conditionalFormatting sqref="A12:A1048576 A2:A5 A7:A8">
    <cfRule type="duplicateValues" dxfId="1" priority="3"/>
  </conditionalFormatting>
  <conditionalFormatting sqref="A6">
    <cfRule type="duplicateValues" dxfId="0" priority="1"/>
  </conditionalFormatting>
  <printOptions horizontalCentered="1"/>
  <pageMargins left="0" right="0" top="0.48" bottom="0.54" header="0.3" footer="0.3"/>
  <pageSetup paperSize="5" scale="81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33</vt:i4>
      </vt:variant>
    </vt:vector>
  </HeadingPairs>
  <TitlesOfParts>
    <vt:vector size="45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abril!Área_de_impresión</vt:lpstr>
      <vt:lpstr>agosto!Área_de_impresión</vt:lpstr>
      <vt:lpstr>diciembre!Área_de_impresión</vt:lpstr>
      <vt:lpstr>enero!Área_de_impresión</vt:lpstr>
      <vt:lpstr>febrero!Área_de_impresión</vt:lpstr>
      <vt:lpstr>julio!Área_de_impresión</vt:lpstr>
      <vt:lpstr>junio!Área_de_impresión</vt:lpstr>
      <vt:lpstr>marzo!Área_de_impresión</vt:lpstr>
      <vt:lpstr>mayo!Área_de_impresión</vt:lpstr>
      <vt:lpstr>noviembre!Área_de_impresión</vt:lpstr>
      <vt:lpstr>octubre!Área_de_impresión</vt:lpstr>
      <vt:lpstr>septiembre!Área_de_impresión</vt:lpstr>
      <vt:lpstr>abril!Print_Area</vt:lpstr>
      <vt:lpstr>agosto!Print_Area</vt:lpstr>
      <vt:lpstr>enero!Print_Area</vt:lpstr>
      <vt:lpstr>febrero!Print_Area</vt:lpstr>
      <vt:lpstr>julio!Print_Area</vt:lpstr>
      <vt:lpstr>junio!Print_Area</vt:lpstr>
      <vt:lpstr>marzo!Print_Area</vt:lpstr>
      <vt:lpstr>mayo!Print_Area</vt:lpstr>
      <vt:lpstr>septiembre!Print_Area</vt:lpstr>
      <vt:lpstr>abril!Print_Titles</vt:lpstr>
      <vt:lpstr>agosto!Print_Titles</vt:lpstr>
      <vt:lpstr>enero!Print_Titles</vt:lpstr>
      <vt:lpstr>febrero!Print_Titles</vt:lpstr>
      <vt:lpstr>julio!Print_Titles</vt:lpstr>
      <vt:lpstr>junio!Print_Titles</vt:lpstr>
      <vt:lpstr>marzo!Print_Titles</vt:lpstr>
      <vt:lpstr>mayo!Print_Titles</vt:lpstr>
      <vt:lpstr>septiembre!Print_Titles</vt:lpstr>
      <vt:lpstr>diciembre!Títulos_a_imprimir</vt:lpstr>
      <vt:lpstr>noviembre!Títulos_a_imprimir</vt:lpstr>
      <vt:lpstr>octubre!Títulos_a_imprimir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Geidys Dimas</cp:lastModifiedBy>
  <cp:lastPrinted>2021-12-07T14:11:39Z</cp:lastPrinted>
  <dcterms:created xsi:type="dcterms:W3CDTF">2009-12-21T20:34:09Z</dcterms:created>
  <dcterms:modified xsi:type="dcterms:W3CDTF">2022-01-05T16:46:04Z</dcterms:modified>
</cp:coreProperties>
</file>