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drawings/drawing9.xml" ContentType="application/vnd.openxmlformats-officedocument.drawing+xml"/>
  <Override PartName="/xl/tables/table9.xml" ContentType="application/vnd.openxmlformats-officedocument.spreadsheetml.table+xml"/>
  <Override PartName="/xl/drawings/drawing10.xml" ContentType="application/vnd.openxmlformats-officedocument.drawing+xml"/>
  <Override PartName="/xl/tables/table10.xml" ContentType="application/vnd.openxmlformats-officedocument.spreadsheetml.table+xml"/>
  <Override PartName="/xl/drawings/drawing11.xml" ContentType="application/vnd.openxmlformats-officedocument.drawing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gil\Desktop\Transparencia\RRHH\"/>
    </mc:Choice>
  </mc:AlternateContent>
  <xr:revisionPtr revIDLastSave="0" documentId="13_ncr:1_{2F4E3996-CF55-476C-A184-32A6ABCD3640}" xr6:coauthVersionLast="47" xr6:coauthVersionMax="47" xr10:uidLastSave="{00000000-0000-0000-0000-000000000000}"/>
  <bookViews>
    <workbookView xWindow="28680" yWindow="-120" windowWidth="29040" windowHeight="15720" activeTab="10" xr2:uid="{00000000-000D-0000-FFFF-FFFF00000000}"/>
  </bookViews>
  <sheets>
    <sheet name="Enero" sheetId="4" r:id="rId1"/>
    <sheet name="Febrero" sheetId="6" r:id="rId2"/>
    <sheet name="marzo" sheetId="7" r:id="rId3"/>
    <sheet name="abril" sheetId="8" r:id="rId4"/>
    <sheet name="mayo" sheetId="9" r:id="rId5"/>
    <sheet name="junio" sheetId="10" r:id="rId6"/>
    <sheet name="julio" sheetId="11" r:id="rId7"/>
    <sheet name="agosto" sheetId="12" r:id="rId8"/>
    <sheet name="septiembre" sheetId="13" r:id="rId9"/>
    <sheet name="octubre" sheetId="14" r:id="rId10"/>
    <sheet name="noviembre" sheetId="15" r:id="rId11"/>
  </sheets>
  <definedNames>
    <definedName name="_xlnm.Print_Area" localSheetId="3">abril!$B$2:$J$11</definedName>
    <definedName name="_xlnm.Print_Area" localSheetId="7">agosto!$B$2:$J$11</definedName>
    <definedName name="_xlnm.Print_Area" localSheetId="0">Enero!$B$2:$J$11</definedName>
    <definedName name="_xlnm.Print_Area" localSheetId="1">Febrero!$B$2:$J$11</definedName>
    <definedName name="_xlnm.Print_Area" localSheetId="6">julio!$B$1:$J$12</definedName>
    <definedName name="_xlnm.Print_Area" localSheetId="5">junio!$B$2:$J$10</definedName>
    <definedName name="_xlnm.Print_Area" localSheetId="4">mayo!$B$2:$J$10</definedName>
    <definedName name="_xlnm.Print_Area" localSheetId="8">septiembre!$B$2:$J$10</definedName>
    <definedName name="Print_Area" localSheetId="2">marzo!$B$2:$J$11</definedName>
    <definedName name="Print_Titles" localSheetId="2">marzo!$8:$8</definedName>
    <definedName name="_xlnm.Print_Titles" localSheetId="3">abril!$8:$8</definedName>
    <definedName name="_xlnm.Print_Titles" localSheetId="7">agosto!$8:$8</definedName>
    <definedName name="_xlnm.Print_Titles" localSheetId="0">Enero!$8:$8</definedName>
    <definedName name="_xlnm.Print_Titles" localSheetId="1">Febrero!$8:$8</definedName>
    <definedName name="_xlnm.Print_Titles" localSheetId="6">julio!$8:$8</definedName>
    <definedName name="_xlnm.Print_Titles" localSheetId="5">junio!$8:$8</definedName>
    <definedName name="_xlnm.Print_Titles" localSheetId="4">mayo!$8:$8</definedName>
    <definedName name="_xlnm.Print_Titles" localSheetId="10">noviembre!$8:$8</definedName>
    <definedName name="_xlnm.Print_Titles" localSheetId="9">octubre!$8:$8</definedName>
    <definedName name="_xlnm.Print_Titles" localSheetId="8">septiembre!$8:$8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5" l="1"/>
  <c r="G13" i="14"/>
  <c r="G12" i="13"/>
  <c r="G13" i="12"/>
  <c r="G12" i="11"/>
  <c r="G12" i="10"/>
  <c r="G12" i="9"/>
  <c r="G13" i="8"/>
  <c r="G13" i="7"/>
  <c r="G13" i="6"/>
  <c r="G13" i="4"/>
</calcChain>
</file>

<file path=xl/sharedStrings.xml><?xml version="1.0" encoding="utf-8"?>
<sst xmlns="http://schemas.openxmlformats.org/spreadsheetml/2006/main" count="350" uniqueCount="55">
  <si>
    <t>OFICINA INSTITUCIONAL DE RECURSOS HUMANOS</t>
  </si>
  <si>
    <t>FISCALÍA GENERAL DE CUENTAS</t>
  </si>
  <si>
    <t>Fiscal General de Cuentas</t>
  </si>
  <si>
    <t>Permanente</t>
  </si>
  <si>
    <t>PLANILLA DE GASTO DE REPRESENTACIÓN</t>
  </si>
  <si>
    <t>Amarelys Del Carmen</t>
  </si>
  <si>
    <t>Díaz González</t>
  </si>
  <si>
    <t>9-715-0031</t>
  </si>
  <si>
    <t>Secretaria Administrativa</t>
  </si>
  <si>
    <t>POSICIÓN</t>
  </si>
  <si>
    <t>NOMBRE</t>
  </si>
  <si>
    <t>APELLIDO</t>
  </si>
  <si>
    <t>CARGO</t>
  </si>
  <si>
    <t>ESTATUS</t>
  </si>
  <si>
    <t>GASTO DE REPRESENTACIÓN</t>
  </si>
  <si>
    <t>INICIO LABORES</t>
  </si>
  <si>
    <t>OBJETO DE GASTO</t>
  </si>
  <si>
    <t>Waleska Rubiela</t>
  </si>
  <si>
    <t>Hormechea Beluche</t>
  </si>
  <si>
    <t>8-226-2216</t>
  </si>
  <si>
    <t>Andrés Antonio</t>
  </si>
  <si>
    <t>8-325-810</t>
  </si>
  <si>
    <t>Secretario General</t>
  </si>
  <si>
    <t>CÉDULA</t>
  </si>
  <si>
    <t>Mojica García De Paredes</t>
  </si>
  <si>
    <t>ENERO - 2024</t>
  </si>
  <si>
    <t>Enereida</t>
  </si>
  <si>
    <t>Barrías</t>
  </si>
  <si>
    <t>7-119-567</t>
  </si>
  <si>
    <t>Secretaria de Investigación de Afectación Patrimonial</t>
  </si>
  <si>
    <t>FEBRERO - 2024</t>
  </si>
  <si>
    <t>MARZO - 2024</t>
  </si>
  <si>
    <t>ABRIL - 2024</t>
  </si>
  <si>
    <t>4</t>
  </si>
  <si>
    <t>JUNIO - 2024</t>
  </si>
  <si>
    <t>JULIO - 2024</t>
  </si>
  <si>
    <t>3</t>
  </si>
  <si>
    <t>Agosto - 2024</t>
  </si>
  <si>
    <t xml:space="preserve">Jaime </t>
  </si>
  <si>
    <t>Barroso</t>
  </si>
  <si>
    <t>4-168-574</t>
  </si>
  <si>
    <t>Yamileth</t>
  </si>
  <si>
    <t>Atencío</t>
  </si>
  <si>
    <t>8-802-2390</t>
  </si>
  <si>
    <t>Secreatio General</t>
  </si>
  <si>
    <t>Roy</t>
  </si>
  <si>
    <t>Mitre</t>
  </si>
  <si>
    <t>6-706-2273</t>
  </si>
  <si>
    <t>Septiembre - 2024</t>
  </si>
  <si>
    <t>octubre - 2024</t>
  </si>
  <si>
    <t>Biodys</t>
  </si>
  <si>
    <t>Cedeño</t>
  </si>
  <si>
    <t>7-92-2783</t>
  </si>
  <si>
    <t>Secreatrio Administrativo</t>
  </si>
  <si>
    <t>noviembre - 2024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</si>
</sst>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_ &quot;B/.&quot;\ * #,##0.00_ ;_ &quot;B/.&quot;\ * \-#,##0.00_ ;_ &quot;B/.&quot;\ * &quot;-&quot;??_ ;_ @_ "/>
    <numFmt numFmtId="165" formatCode="[$-F400]h:mm:ss\ AM/PM"/>
    <numFmt numFmtId="166" formatCode="dd/mmm/yyyy"/>
    <numFmt numFmtId="167" formatCode="000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theme="0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5" fontId="6" fillId="0" borderId="0"/>
    <xf numFmtId="165" fontId="6" fillId="0" borderId="0"/>
    <xf numFmtId="165" fontId="6" fillId="0" borderId="0"/>
    <xf numFmtId="165" fontId="6" fillId="0" borderId="0"/>
  </cellStyleXfs>
  <cellXfs count="44">
    <xf numFmtId="0" fontId="0" fillId="0" borderId="0" xfId="0"/>
    <xf numFmtId="0" fontId="2" fillId="0" borderId="0" xfId="0" applyFont="1" applyAlignment="1">
      <alignment vertical="center"/>
    </xf>
    <xf numFmtId="0" fontId="2" fillId="0" borderId="0" xfId="1" applyFont="1" applyAlignment="1">
      <alignment vertical="center"/>
    </xf>
    <xf numFmtId="4" fontId="2" fillId="0" borderId="0" xfId="1" applyNumberFormat="1" applyFont="1" applyAlignment="1">
      <alignment vertical="center"/>
    </xf>
    <xf numFmtId="166" fontId="2" fillId="0" borderId="0" xfId="1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vertical="center"/>
    </xf>
    <xf numFmtId="166" fontId="2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4" fontId="2" fillId="0" borderId="0" xfId="2" applyNumberFormat="1" applyFont="1" applyFill="1" applyBorder="1" applyAlignment="1">
      <alignment vertical="center"/>
    </xf>
    <xf numFmtId="4" fontId="2" fillId="0" borderId="0" xfId="2" applyNumberFormat="1" applyFont="1" applyFill="1" applyBorder="1" applyAlignment="1">
      <alignment horizontal="left" vertical="center" indent="1"/>
    </xf>
    <xf numFmtId="166" fontId="3" fillId="0" borderId="0" xfId="1" applyNumberFormat="1" applyFont="1" applyAlignment="1">
      <alignment horizontal="center" vertical="center" wrapText="1"/>
    </xf>
    <xf numFmtId="4" fontId="3" fillId="0" borderId="0" xfId="2" applyNumberFormat="1" applyFont="1" applyFill="1" applyBorder="1" applyAlignment="1">
      <alignment horizontal="center" vertical="center"/>
    </xf>
    <xf numFmtId="0" fontId="5" fillId="0" borderId="0" xfId="0" applyFont="1"/>
    <xf numFmtId="166" fontId="5" fillId="0" borderId="0" xfId="0" applyNumberFormat="1" applyFont="1"/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4" fontId="3" fillId="0" borderId="0" xfId="2" applyNumberFormat="1" applyFont="1" applyFill="1" applyBorder="1" applyAlignment="1">
      <alignment horizontal="right" vertical="center" wrapText="1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167" fontId="2" fillId="0" borderId="0" xfId="1" applyNumberFormat="1" applyFont="1" applyAlignment="1">
      <alignment horizontal="center" vertical="center"/>
    </xf>
    <xf numFmtId="0" fontId="1" fillId="0" borderId="0" xfId="0" applyFont="1"/>
    <xf numFmtId="166" fontId="2" fillId="0" borderId="0" xfId="0" applyNumberFormat="1" applyFont="1" applyAlignment="1">
      <alignment horizontal="right" vertical="center" indent="1"/>
    </xf>
    <xf numFmtId="49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left" vertical="center" indent="1"/>
    </xf>
    <xf numFmtId="49" fontId="2" fillId="0" borderId="0" xfId="0" applyNumberFormat="1" applyFont="1" applyAlignment="1">
      <alignment horizontal="center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left" vertical="center"/>
    </xf>
    <xf numFmtId="0" fontId="3" fillId="0" borderId="1" xfId="1" applyFont="1" applyBorder="1" applyAlignment="1">
      <alignment horizontal="left" vertical="center" wrapText="1"/>
    </xf>
    <xf numFmtId="4" fontId="3" fillId="0" borderId="1" xfId="2" applyNumberFormat="1" applyFont="1" applyFill="1" applyBorder="1" applyAlignment="1">
      <alignment horizontal="right" vertical="center" wrapText="1"/>
    </xf>
    <xf numFmtId="166" fontId="3" fillId="0" borderId="1" xfId="1" applyNumberFormat="1" applyFont="1" applyBorder="1" applyAlignment="1">
      <alignment horizontal="center" vertical="center" wrapText="1"/>
    </xf>
    <xf numFmtId="4" fontId="3" fillId="0" borderId="1" xfId="2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4" fontId="2" fillId="0" borderId="1" xfId="2" applyNumberFormat="1" applyFont="1" applyFill="1" applyBorder="1" applyAlignment="1">
      <alignment vertical="center"/>
    </xf>
    <xf numFmtId="166" fontId="2" fillId="0" borderId="1" xfId="1" applyNumberFormat="1" applyFont="1" applyBorder="1" applyAlignment="1">
      <alignment vertical="center"/>
    </xf>
    <xf numFmtId="167" fontId="2" fillId="0" borderId="1" xfId="1" applyNumberFormat="1" applyFont="1" applyBorder="1" applyAlignment="1">
      <alignment horizontal="center" vertical="center"/>
    </xf>
    <xf numFmtId="4" fontId="2" fillId="0" borderId="1" xfId="2" applyNumberFormat="1" applyFont="1" applyFill="1" applyBorder="1" applyAlignment="1">
      <alignment horizontal="left" vertical="center" indent="1"/>
    </xf>
    <xf numFmtId="49" fontId="3" fillId="0" borderId="0" xfId="1" applyNumberFormat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7">
    <cellStyle name="Moneda 2" xfId="2" xr:uid="{00000000-0005-0000-0000-000000000000}"/>
    <cellStyle name="Normal" xfId="0" builtinId="0"/>
    <cellStyle name="Normal 2" xfId="1" xr:uid="{00000000-0005-0000-0000-000002000000}"/>
    <cellStyle name="Normal 2 2" xfId="3" xr:uid="{00000000-0005-0000-0000-000003000000}"/>
    <cellStyle name="Normal 3" xfId="4" xr:uid="{00000000-0005-0000-0000-000004000000}"/>
    <cellStyle name="Normal 4" xfId="5" xr:uid="{00000000-0005-0000-0000-000005000000}"/>
    <cellStyle name="Normal 5" xfId="6" xr:uid="{00000000-0005-0000-0000-000006000000}"/>
  </cellStyles>
  <dxfs count="30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border outline="0">
        <top style="medium">
          <color rgb="FFFFFFFF"/>
        </top>
      </border>
    </dxf>
    <dxf>
      <border outline="0">
        <bottom style="medium">
          <color rgb="FFFFFFFF"/>
        </bottom>
      </border>
    </dxf>
    <dxf>
      <border outline="0">
        <left style="medium">
          <color rgb="FFFFFFFF"/>
        </left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7" formatCode="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 patternType="none">
          <bgColor auto="1"/>
        </patternFill>
      </fill>
    </dxf>
    <dxf>
      <fill>
        <patternFill patternType="solid">
          <bgColor rgb="FFF4EED0"/>
        </patternFill>
      </fill>
    </dxf>
    <dxf>
      <border>
        <top style="medium">
          <color theme="0" tint="-0.499984740745262"/>
        </top>
        <bottom/>
      </border>
    </dxf>
    <dxf>
      <fill>
        <patternFill>
          <bgColor rgb="FFCFB53B"/>
        </patternFill>
      </fill>
    </dxf>
    <dxf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</dxfs>
  <tableStyles count="2" defaultTableStyle="FGC" defaultPivotStyle="PivotStyleLight16">
    <tableStyle name="Estilo de tabla dinámica 1" table="0" count="0" xr9:uid="{00000000-0011-0000-FFFF-FFFF00000000}"/>
    <tableStyle name="FGC" pivot="0" count="5" xr9:uid="{B0193400-18F9-40D3-992B-360511E3B66E}">
      <tableStyleElement type="wholeTable" dxfId="303"/>
      <tableStyleElement type="headerRow" dxfId="302"/>
      <tableStyleElement type="totalRow" dxfId="301"/>
      <tableStyleElement type="firstRowStripe" dxfId="300"/>
      <tableStyleElement type="secondRowStripe" dxfId="299"/>
    </tableStyle>
  </tableStyles>
  <colors>
    <mruColors>
      <color rgb="FFF4EED0"/>
      <color rgb="FFCFB53B"/>
      <color rgb="FFE8DCA0"/>
      <color rgb="FFEDE4B5"/>
      <color rgb="FF4AAB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1187824</xdr:colOff>
      <xdr:row>5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3183" y="252651"/>
          <a:ext cx="796177" cy="7961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1191634</xdr:colOff>
      <xdr:row>5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DE2535F5-B4E6-4832-A83E-F11734712F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796177" cy="78828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1191634</xdr:colOff>
      <xdr:row>5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A87E80E2-13F9-4E41-9868-A087608F79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796177" cy="78828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1191634</xdr:colOff>
      <xdr:row>5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B5DED98A-F59F-4A88-B15D-727734A4C1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796177" cy="78828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1191634</xdr:colOff>
      <xdr:row>5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6DDE25AF-FD79-4158-A727-5F349CBC1F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796177" cy="78828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1191634</xdr:colOff>
      <xdr:row>5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8DF6F4-9AE5-4710-88F3-83F5A5B760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796177" cy="78828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1197349</xdr:colOff>
      <xdr:row>5</xdr:row>
      <xdr:rowOff>59589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1C79D17C-57B2-488E-8A7F-DE45C1BF3E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807607" cy="77685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1191634</xdr:colOff>
      <xdr:row>5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D669E7C3-BC7B-4825-951C-C9AA67FDC5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796177" cy="78828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1191634</xdr:colOff>
      <xdr:row>5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14B30867-3FED-4E96-84F2-86B10C8B33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796177" cy="78828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1191634</xdr:colOff>
      <xdr:row>5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1F7B783A-D6D1-4C7E-987A-9C3664F7B3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796177" cy="78828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1</xdr:row>
      <xdr:rowOff>48544</xdr:rowOff>
    </xdr:from>
    <xdr:to>
      <xdr:col>2</xdr:col>
      <xdr:colOff>1197349</xdr:colOff>
      <xdr:row>5</xdr:row>
      <xdr:rowOff>59589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CF98D4A4-037B-4F23-B049-4F59180E03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827" y="250474"/>
          <a:ext cx="799987" cy="7844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B8:J13" totalsRowCount="1" headerRowDxfId="298" dataDxfId="296" totalsRowDxfId="294" headerRowBorderDxfId="297" tableBorderDxfId="295" totalsRowBorderDxfId="293" headerRowCellStyle="Moneda 2">
  <sortState xmlns:xlrd2="http://schemas.microsoft.com/office/spreadsheetml/2017/richdata2" ref="B9:L11">
    <sortCondition ref="B8:B11"/>
  </sortState>
  <tableColumns count="9">
    <tableColumn id="4" xr3:uid="{00000000-0010-0000-0000-000004000000}" name="POSICIÓN" dataDxfId="292" totalsRowDxfId="291" dataCellStyle="Normal 2"/>
    <tableColumn id="1" xr3:uid="{00000000-0010-0000-0000-000001000000}" name="NOMBRE" dataDxfId="290" totalsRowDxfId="289" dataCellStyle="Normal 2"/>
    <tableColumn id="2" xr3:uid="{00000000-0010-0000-0000-000002000000}" name="APELLIDO" dataDxfId="288" totalsRowDxfId="287" dataCellStyle="Normal 2"/>
    <tableColumn id="3" xr3:uid="{00000000-0010-0000-0000-000003000000}" name="CÉDULA" dataDxfId="286" totalsRowDxfId="285" dataCellStyle="Normal 2"/>
    <tableColumn id="9" xr3:uid="{00000000-0010-0000-0000-000009000000}" name="CARGO" dataDxfId="284" totalsRowDxfId="283" dataCellStyle="Normal 2"/>
    <tableColumn id="11" xr3:uid="{00000000-0010-0000-0000-00000B000000}" name="GASTO DE REPRESENTACIÓN" totalsRowFunction="sum" dataDxfId="282" totalsRowDxfId="281" dataCellStyle="Moneda 2"/>
    <tableColumn id="8" xr3:uid="{00000000-0010-0000-0000-000008000000}" name="INICIO LABORES" dataDxfId="280" totalsRowDxfId="279" dataCellStyle="Normal 2"/>
    <tableColumn id="5" xr3:uid="{00000000-0010-0000-0000-000005000000}" name="OBJETO DE GASTO" dataDxfId="278" totalsRowDxfId="277" dataCellStyle="Normal 2"/>
    <tableColumn id="10" xr3:uid="{00000000-0010-0000-0000-00000A000000}" name="ESTATUS" dataDxfId="276" totalsRowDxfId="275" dataCellStyle="Moneda 2"/>
  </tableColumns>
  <tableStyleInfo name="FG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18C8788-FAAA-4A7C-8820-2B4FD5CF8D1E}" name="Tabla14" displayName="Tabla14" ref="B8:J13" totalsRowCount="1" headerRowDxfId="274" dataDxfId="272" totalsRowDxfId="270" headerRowBorderDxfId="273" tableBorderDxfId="271" totalsRowBorderDxfId="269" headerRowCellStyle="Moneda 2">
  <sortState xmlns:xlrd2="http://schemas.microsoft.com/office/spreadsheetml/2017/richdata2" ref="B9:L11">
    <sortCondition ref="B8:B11"/>
  </sortState>
  <tableColumns count="9">
    <tableColumn id="4" xr3:uid="{A9E436B8-298A-40C4-8616-80909AB492AA}" name="POSICIÓN" dataDxfId="268" totalsRowDxfId="267" dataCellStyle="Normal 2"/>
    <tableColumn id="1" xr3:uid="{5E9C759E-01EF-4201-93BF-D44809495522}" name="NOMBRE" dataDxfId="266" totalsRowDxfId="265" dataCellStyle="Normal 2"/>
    <tableColumn id="2" xr3:uid="{77FEF1A6-3676-4D45-AE00-5FBBD6151A93}" name="APELLIDO" dataDxfId="264" totalsRowDxfId="263" dataCellStyle="Normal 2"/>
    <tableColumn id="3" xr3:uid="{D13A18B7-00A1-4254-8490-91B4AE6999DD}" name="CÉDULA" dataDxfId="262" totalsRowDxfId="261" dataCellStyle="Normal 2"/>
    <tableColumn id="9" xr3:uid="{AC0994EF-8B2C-475D-BC53-074380FC5A08}" name="CARGO" dataDxfId="260" totalsRowDxfId="259" dataCellStyle="Normal 2"/>
    <tableColumn id="11" xr3:uid="{E1F07204-E18C-4941-B0F5-52C5A0D965E2}" name="GASTO DE REPRESENTACIÓN" totalsRowFunction="sum" dataDxfId="258" totalsRowDxfId="257" dataCellStyle="Moneda 2"/>
    <tableColumn id="8" xr3:uid="{E463472D-1329-455E-9501-8952EB1DA1A9}" name="INICIO LABORES" dataDxfId="256" totalsRowDxfId="255" dataCellStyle="Normal 2"/>
    <tableColumn id="5" xr3:uid="{E773AB9B-5C2B-4406-92F4-A3EDE52A4BE6}" name="OBJETO DE GASTO" dataDxfId="254" totalsRowDxfId="253" dataCellStyle="Normal 2"/>
    <tableColumn id="10" xr3:uid="{F97192EB-A89E-466A-BB53-B26789836666}" name="ESTATUS" dataDxfId="252" totalsRowDxfId="251" dataCellStyle="Moneda 2"/>
  </tableColumns>
  <tableStyleInfo name="FG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F033DA4-E433-49B3-8407-0811F7BFF154}" name="Tabla13" displayName="Tabla13" ref="B8:J13" totalsRowCount="1" headerRowDxfId="250" dataDxfId="248" totalsRowDxfId="246" headerRowBorderDxfId="249" tableBorderDxfId="247" totalsRowBorderDxfId="245" headerRowCellStyle="Moneda 2">
  <sortState xmlns:xlrd2="http://schemas.microsoft.com/office/spreadsheetml/2017/richdata2" ref="B9:L11">
    <sortCondition ref="B8:B11"/>
  </sortState>
  <tableColumns count="9">
    <tableColumn id="4" xr3:uid="{1DAAA461-2341-448C-943C-94ED5944B8F9}" name="POSICIÓN" dataDxfId="244" totalsRowDxfId="243" dataCellStyle="Normal 2"/>
    <tableColumn id="1" xr3:uid="{80451058-E2AA-4BBB-8574-72DC9CDF982E}" name="NOMBRE" dataDxfId="242" totalsRowDxfId="241" dataCellStyle="Normal 2"/>
    <tableColumn id="2" xr3:uid="{1B1A79AF-D97E-424C-8BF0-4688F09FBF74}" name="APELLIDO" dataDxfId="240" totalsRowDxfId="239" dataCellStyle="Normal 2"/>
    <tableColumn id="3" xr3:uid="{19653D0A-615C-4F54-98C2-6B279B61D2DA}" name="CÉDULA" dataDxfId="238" totalsRowDxfId="237" dataCellStyle="Normal 2"/>
    <tableColumn id="9" xr3:uid="{C9B172DD-3AB9-423D-8EBD-72ACEB00BEA2}" name="CARGO" dataDxfId="236" totalsRowDxfId="235" dataCellStyle="Normal 2"/>
    <tableColumn id="11" xr3:uid="{B2EB12D2-4F8A-4764-BB80-F2F8D1B640A5}" name="GASTO DE REPRESENTACIÓN" totalsRowFunction="sum" dataDxfId="234" totalsRowDxfId="233" dataCellStyle="Moneda 2"/>
    <tableColumn id="8" xr3:uid="{67ADE1FA-AF60-4362-A8DB-F2466FC6F13C}" name="INICIO LABORES" dataDxfId="232" totalsRowDxfId="231" dataCellStyle="Normal 2"/>
    <tableColumn id="5" xr3:uid="{CFB227AB-E3DC-400B-941B-3E335F9A7ADC}" name="OBJETO DE GASTO" dataDxfId="230" totalsRowDxfId="229" dataCellStyle="Normal 2"/>
    <tableColumn id="10" xr3:uid="{4A8DE044-EAF3-437C-A04E-30C47363B1AE}" name="ESTATUS" dataDxfId="228" totalsRowDxfId="227" dataCellStyle="Moneda 2"/>
  </tableColumns>
  <tableStyleInfo name="FGC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B5C4A40-BF13-40D6-92B7-A583B8561653}" name="Tabla15" displayName="Tabla15" ref="B8:J13" totalsRowCount="1" headerRowDxfId="226" dataDxfId="224" totalsRowDxfId="222" headerRowBorderDxfId="225" tableBorderDxfId="223" totalsRowBorderDxfId="221" headerRowCellStyle="Moneda 2">
  <sortState xmlns:xlrd2="http://schemas.microsoft.com/office/spreadsheetml/2017/richdata2" ref="B9:L11">
    <sortCondition ref="B8:B11"/>
  </sortState>
  <tableColumns count="9">
    <tableColumn id="4" xr3:uid="{6812D515-F677-4896-A477-D9F4CC5DBBA2}" name="POSICIÓN" dataDxfId="220" totalsRowDxfId="219" dataCellStyle="Normal 2"/>
    <tableColumn id="1" xr3:uid="{0BD612BA-985C-4C8D-9B20-A1821D10A4FC}" name="NOMBRE" dataDxfId="218" totalsRowDxfId="217" dataCellStyle="Normal 2"/>
    <tableColumn id="2" xr3:uid="{11BDD1BF-853A-4EC5-91A8-E05B51DFDA7E}" name="APELLIDO" dataDxfId="216" totalsRowDxfId="215" dataCellStyle="Normal 2"/>
    <tableColumn id="3" xr3:uid="{D85A3E36-1348-4803-B8D7-B0377A15BA0F}" name="CÉDULA" dataDxfId="214" totalsRowDxfId="213" dataCellStyle="Normal 2"/>
    <tableColumn id="9" xr3:uid="{BA00FBC7-E554-43C3-98F5-904FE6611292}" name="CARGO" dataDxfId="212" totalsRowDxfId="211" dataCellStyle="Normal 2"/>
    <tableColumn id="11" xr3:uid="{70994E81-80FA-4601-AF03-AD916F85ABAA}" name="GASTO DE REPRESENTACIÓN" totalsRowFunction="sum" dataDxfId="210" totalsRowDxfId="209" dataCellStyle="Moneda 2"/>
    <tableColumn id="8" xr3:uid="{09CB4FEC-BF51-40F2-AB73-9060D598B682}" name="INICIO LABORES" dataDxfId="208" totalsRowDxfId="207" dataCellStyle="Normal 2"/>
    <tableColumn id="5" xr3:uid="{EB643F20-9EB7-4494-BCB1-FCCBE0CFD1A0}" name="OBJETO DE GASTO" dataDxfId="206" totalsRowDxfId="205" dataCellStyle="Normal 2"/>
    <tableColumn id="10" xr3:uid="{2084E670-8C65-4390-ABDB-D7E224F4C1D0}" name="ESTATUS" dataDxfId="204" totalsRowDxfId="203" dataCellStyle="Moneda 2"/>
  </tableColumns>
  <tableStyleInfo name="FGC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AB4EBF3-7631-476D-817A-F0DC301D38A5}" name="Tabla16" displayName="Tabla16" ref="B8:J12" totalsRowCount="1" headerRowDxfId="202" dataDxfId="200" totalsRowDxfId="198" headerRowBorderDxfId="201" tableBorderDxfId="199" totalsRowBorderDxfId="197" headerRowCellStyle="Moneda 2">
  <sortState xmlns:xlrd2="http://schemas.microsoft.com/office/spreadsheetml/2017/richdata2" ref="B9:L10">
    <sortCondition ref="B8:B10"/>
  </sortState>
  <tableColumns count="9">
    <tableColumn id="4" xr3:uid="{41E7BC5B-F180-4156-9040-3D40D304772F}" name="POSICIÓN" totalsRowLabel="4" dataDxfId="196" totalsRowDxfId="195" dataCellStyle="Normal 2"/>
    <tableColumn id="1" xr3:uid="{EBF34EDE-E86D-456A-89CE-1C0BA336CAD4}" name="NOMBRE" dataDxfId="194" totalsRowDxfId="193" dataCellStyle="Normal 2"/>
    <tableColumn id="2" xr3:uid="{4F0970D3-A13E-4350-8D55-E3FEC1737F17}" name="APELLIDO" dataDxfId="192" totalsRowDxfId="191" dataCellStyle="Normal 2"/>
    <tableColumn id="3" xr3:uid="{183C1CB7-6A63-42B5-8667-C22366B4EE44}" name="CÉDULA" dataDxfId="190" totalsRowDxfId="189" dataCellStyle="Normal 2"/>
    <tableColumn id="9" xr3:uid="{59B7CD22-0289-4E60-A912-E0F888EB6369}" name="CARGO" dataDxfId="188" totalsRowDxfId="187" dataCellStyle="Normal 2"/>
    <tableColumn id="11" xr3:uid="{78A6F803-5F18-4976-AB58-0FC2DEB7E51F}" name="GASTO DE REPRESENTACIÓN" totalsRowFunction="sum" dataDxfId="186" totalsRowDxfId="185" dataCellStyle="Moneda 2"/>
    <tableColumn id="8" xr3:uid="{4077B7B1-E7BD-4776-8F07-831315653331}" name="INICIO LABORES" dataDxfId="184" totalsRowDxfId="183" dataCellStyle="Normal 2"/>
    <tableColumn id="5" xr3:uid="{BE989C34-7EE4-4B6B-BA37-E164EE54BCA2}" name="OBJETO DE GASTO" dataDxfId="182" totalsRowDxfId="181" dataCellStyle="Normal 2"/>
    <tableColumn id="10" xr3:uid="{AA4FF10A-50F4-4E38-AFCF-CD42AF309C2B}" name="ESTATUS" dataDxfId="180" totalsRowDxfId="179" dataCellStyle="Moneda 2"/>
  </tableColumns>
  <tableStyleInfo name="FGC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D23126A-6366-47C1-9126-190E96F08BB7}" name="Tabla17" displayName="Tabla17" ref="B8:J12" totalsRowCount="1" headerRowDxfId="178" dataDxfId="176" totalsRowDxfId="174" headerRowBorderDxfId="177" tableBorderDxfId="175" totalsRowBorderDxfId="173" headerRowCellStyle="Moneda 2">
  <sortState xmlns:xlrd2="http://schemas.microsoft.com/office/spreadsheetml/2017/richdata2" ref="B9:L10">
    <sortCondition ref="B8:B10"/>
  </sortState>
  <tableColumns count="9">
    <tableColumn id="4" xr3:uid="{C0FE93BD-C669-4701-83D4-5517BFEE4CF6}" name="POSICIÓN" totalsRowLabel="4" dataDxfId="172" totalsRowDxfId="171" dataCellStyle="Normal 2"/>
    <tableColumn id="1" xr3:uid="{1C291E66-EF67-4F28-9DB9-FF0C3488FBC7}" name="NOMBRE" dataDxfId="170" totalsRowDxfId="169" dataCellStyle="Normal 2"/>
    <tableColumn id="2" xr3:uid="{C8A9156A-F7E6-4EE3-BFC0-EFB1F0B36B37}" name="APELLIDO" dataDxfId="168" totalsRowDxfId="167" dataCellStyle="Normal 2"/>
    <tableColumn id="3" xr3:uid="{79067DF8-7913-439B-8BFA-83F15312F2CF}" name="CÉDULA" dataDxfId="166" totalsRowDxfId="165" dataCellStyle="Normal 2"/>
    <tableColumn id="9" xr3:uid="{BAEA5CA7-0765-422D-817C-1494AD23C8CB}" name="CARGO" dataDxfId="164" totalsRowDxfId="163" dataCellStyle="Normal 2"/>
    <tableColumn id="11" xr3:uid="{DED75CE6-5FB5-42E3-9210-570D08A277B0}" name="GASTO DE REPRESENTACIÓN" totalsRowFunction="sum" dataDxfId="162" totalsRowDxfId="161" dataCellStyle="Moneda 2"/>
    <tableColumn id="8" xr3:uid="{2870917A-895E-48C0-B4F5-CB473055F7E5}" name="INICIO LABORES" dataDxfId="160" totalsRowDxfId="159" dataCellStyle="Normal 2"/>
    <tableColumn id="5" xr3:uid="{5FD06EE1-AD65-4EE5-8CCC-8574D4C5FE52}" name="OBJETO DE GASTO" dataDxfId="158" totalsRowDxfId="157" dataCellStyle="Normal 2"/>
    <tableColumn id="10" xr3:uid="{5F27B104-0B8E-4F2B-BC81-AB23A7822551}" name="ESTATUS" dataDxfId="156" totalsRowDxfId="155" dataCellStyle="Moneda 2"/>
  </tableColumns>
  <tableStyleInfo name="FGC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5858C20-52F1-4EBC-A63E-5217852BB77C}" name="Tabla18" displayName="Tabla18" ref="B8:J12" totalsRowCount="1" headerRowDxfId="154" dataDxfId="152" totalsRowDxfId="150" headerRowBorderDxfId="153" tableBorderDxfId="151" totalsRowBorderDxfId="149" headerRowCellStyle="Moneda 2">
  <sortState xmlns:xlrd2="http://schemas.microsoft.com/office/spreadsheetml/2017/richdata2" ref="B9:L10">
    <sortCondition ref="B8:B10"/>
  </sortState>
  <tableColumns count="9">
    <tableColumn id="4" xr3:uid="{86CAE131-7FEE-4D34-ADEB-102EB9241B74}" name="POSICIÓN" totalsRowLabel="3" dataDxfId="148" totalsRowDxfId="147" dataCellStyle="Normal 2"/>
    <tableColumn id="1" xr3:uid="{EE69B9F0-9C21-4B70-99A3-797F3DBED712}" name="NOMBRE" dataDxfId="146" totalsRowDxfId="145" dataCellStyle="Normal 2"/>
    <tableColumn id="2" xr3:uid="{C83AC41C-84E1-4A61-BC56-BDFBC3BE9A9E}" name="APELLIDO" dataDxfId="144" totalsRowDxfId="143" dataCellStyle="Normal 2"/>
    <tableColumn id="3" xr3:uid="{DC1DD93B-CD72-4E69-B0EA-1FCEE4D3E9F0}" name="CÉDULA" dataDxfId="142" totalsRowDxfId="141" dataCellStyle="Normal 2"/>
    <tableColumn id="9" xr3:uid="{8F135EE9-B24E-418D-B5BD-212C9994F55A}" name="CARGO" dataDxfId="140" totalsRowDxfId="139" dataCellStyle="Normal 2"/>
    <tableColumn id="11" xr3:uid="{E8225015-9E35-4ADB-942F-6CD5C88BE3E8}" name="GASTO DE REPRESENTACIÓN" totalsRowFunction="sum" dataDxfId="138" totalsRowDxfId="137" dataCellStyle="Moneda 2"/>
    <tableColumn id="8" xr3:uid="{9432AC85-2137-4C48-A900-F246F6BECB0F}" name="INICIO LABORES" dataDxfId="136" totalsRowDxfId="135" dataCellStyle="Normal 2"/>
    <tableColumn id="5" xr3:uid="{0CB8E1A5-A9E8-4B55-8488-A52123B39E80}" name="OBJETO DE GASTO" dataDxfId="134" totalsRowDxfId="133" dataCellStyle="Normal 2"/>
    <tableColumn id="10" xr3:uid="{ED35F66B-1FD2-474D-9D55-6896B885DA4C}" name="ESTATUS" dataDxfId="132" totalsRowDxfId="131" dataCellStyle="Moneda 2"/>
  </tableColumns>
  <tableStyleInfo name="FGC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06B5513-DEC8-4689-9A7C-045D84303164}" name="Tabla19" displayName="Tabla19" ref="B8:J13" totalsRowCount="1" headerRowDxfId="130" dataDxfId="128" totalsRowDxfId="126" headerRowBorderDxfId="129" tableBorderDxfId="127" totalsRowBorderDxfId="125" headerRowCellStyle="Moneda 2">
  <sortState xmlns:xlrd2="http://schemas.microsoft.com/office/spreadsheetml/2017/richdata2" ref="B9:L11">
    <sortCondition ref="B8:B11"/>
  </sortState>
  <tableColumns count="9">
    <tableColumn id="4" xr3:uid="{9F8AC0DB-1FA1-4258-8305-F6411231CA5B}" name="POSICIÓN" totalsRowLabel="4" dataDxfId="124" totalsRowDxfId="123" dataCellStyle="Normal 2"/>
    <tableColumn id="1" xr3:uid="{F7A8ADA1-382A-434F-962E-69EA72046D17}" name="NOMBRE" dataDxfId="122" totalsRowDxfId="121" dataCellStyle="Normal 2"/>
    <tableColumn id="2" xr3:uid="{CCCBE9D2-9142-420F-A916-C2D6F3901F35}" name="APELLIDO" dataDxfId="120" totalsRowDxfId="119" dataCellStyle="Normal 2"/>
    <tableColumn id="3" xr3:uid="{522FA124-DA78-4217-B4DA-78BAD6A627A5}" name="CÉDULA" dataDxfId="118" totalsRowDxfId="117" dataCellStyle="Normal 2"/>
    <tableColumn id="9" xr3:uid="{107939FE-C860-4209-9E59-6AB8119C86FF}" name="CARGO" dataDxfId="116" totalsRowDxfId="115" dataCellStyle="Normal 2"/>
    <tableColumn id="11" xr3:uid="{BB9DDB7C-6F25-4B10-A6EF-11F6B905D547}" name="GASTO DE REPRESENTACIÓN" totalsRowFunction="sum" dataDxfId="114" totalsRowDxfId="113" dataCellStyle="Moneda 2"/>
    <tableColumn id="8" xr3:uid="{58FA6CC8-0C62-46DC-B78A-668DFAB9940F}" name="INICIO LABORES" dataDxfId="112" totalsRowDxfId="111" dataCellStyle="Normal 2"/>
    <tableColumn id="5" xr3:uid="{BB5A3FD8-5E4D-4566-947E-6BD8D7AC0D04}" name="OBJETO DE GASTO" dataDxfId="110" totalsRowDxfId="109" dataCellStyle="Normal 2"/>
    <tableColumn id="10" xr3:uid="{82090EDE-2273-4CB0-B281-5FB52BEE382B}" name="ESTATUS" dataDxfId="108" totalsRowDxfId="107" dataCellStyle="Moneda 2"/>
  </tableColumns>
  <tableStyleInfo name="FGC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B8689B45-7661-47DE-841C-542217B3A441}" name="Tabla110" displayName="Tabla110" ref="B8:J12" totalsRowCount="1" headerRowDxfId="106" dataDxfId="104" totalsRowDxfId="102" headerRowBorderDxfId="105" tableBorderDxfId="103" totalsRowBorderDxfId="101" headerRowCellStyle="Moneda 2">
  <sortState xmlns:xlrd2="http://schemas.microsoft.com/office/spreadsheetml/2017/richdata2" ref="B9:L10">
    <sortCondition ref="B8:B10"/>
  </sortState>
  <tableColumns count="9">
    <tableColumn id="4" xr3:uid="{CE1F8CB6-A672-4272-AF73-1ED26BB64849}" name="POSICIÓN" totalsRowLabel="3" dataDxfId="100" totalsRowDxfId="99" dataCellStyle="Normal 2"/>
    <tableColumn id="1" xr3:uid="{7F3798EE-4986-4A50-A878-9791571D79D5}" name="NOMBRE" dataDxfId="98" totalsRowDxfId="97" dataCellStyle="Normal 2"/>
    <tableColumn id="2" xr3:uid="{F0FCE618-DBD2-4A5E-BFCA-593004458125}" name="APELLIDO" dataDxfId="96" totalsRowDxfId="95" dataCellStyle="Normal 2"/>
    <tableColumn id="3" xr3:uid="{011ED5DE-512D-45F0-93EC-3266B1014716}" name="CÉDULA" dataDxfId="94" totalsRowDxfId="93" dataCellStyle="Normal 2"/>
    <tableColumn id="9" xr3:uid="{DA62C89E-D441-4223-9957-1D058A78F8EB}" name="CARGO" dataDxfId="92" totalsRowDxfId="91" dataCellStyle="Normal 2"/>
    <tableColumn id="11" xr3:uid="{5076B3A4-9268-4B79-9084-157498B03506}" name="GASTO DE REPRESENTACIÓN" totalsRowFunction="sum" dataDxfId="90" totalsRowDxfId="89" dataCellStyle="Moneda 2"/>
    <tableColumn id="8" xr3:uid="{C5BA6863-C0F8-4968-AE69-D0064AAF3463}" name="INICIO LABORES" dataDxfId="88" totalsRowDxfId="87" dataCellStyle="Normal 2"/>
    <tableColumn id="5" xr3:uid="{50E753E3-2990-4B93-85DC-FC854D594D9C}" name="OBJETO DE GASTO" dataDxfId="86" totalsRowDxfId="85" dataCellStyle="Normal 2"/>
    <tableColumn id="10" xr3:uid="{B4592506-179C-40EF-BD20-80E549DBB30B}" name="ESTATUS" dataDxfId="84" totalsRowDxfId="83" dataCellStyle="Moneda 2"/>
  </tableColumns>
  <tableStyleInfo name="FGC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10AC5540-DFB0-45BD-9EF2-044BD54E4501}" name="Tabla111" displayName="Tabla111" ref="B8:J13" totalsRowCount="1" headerRowDxfId="82" dataDxfId="80" totalsRowDxfId="78" headerRowBorderDxfId="81" tableBorderDxfId="79" totalsRowBorderDxfId="77" headerRowCellStyle="Moneda 2">
  <sortState xmlns:xlrd2="http://schemas.microsoft.com/office/spreadsheetml/2017/richdata2" ref="B9:L10">
    <sortCondition ref="B8:B10"/>
  </sortState>
  <tableColumns count="9">
    <tableColumn id="4" xr3:uid="{AD4A2B1B-4C99-4F0F-BE58-137C8F796F77}" name="POSICIÓN" totalsRowLabel="4" dataDxfId="76" totalsRowDxfId="75" dataCellStyle="Normal 2"/>
    <tableColumn id="1" xr3:uid="{B2DF2EA9-3D14-4C5C-9E47-BC07F86E1412}" name="NOMBRE" dataDxfId="74" totalsRowDxfId="73" dataCellStyle="Normal 2"/>
    <tableColumn id="2" xr3:uid="{BC2B97FF-1E99-41E8-BB7E-3AE79C07AE02}" name="APELLIDO" dataDxfId="72" totalsRowDxfId="71" dataCellStyle="Normal 2"/>
    <tableColumn id="3" xr3:uid="{16BFA77A-BDF8-4B8A-808D-7B1E5541209C}" name="CÉDULA" dataDxfId="70" totalsRowDxfId="69" dataCellStyle="Normal 2"/>
    <tableColumn id="9" xr3:uid="{4809AB8F-E13B-4C27-A056-40B475F8AE2F}" name="CARGO" dataDxfId="68" totalsRowDxfId="67" dataCellStyle="Normal 2"/>
    <tableColumn id="11" xr3:uid="{9503A797-D8C9-4959-8285-7EEA4E9AEC2B}" name="GASTO DE REPRESENTACIÓN" totalsRowFunction="sum" dataDxfId="66" totalsRowDxfId="65" dataCellStyle="Moneda 2"/>
    <tableColumn id="8" xr3:uid="{8EFBFD5A-9179-4DDB-A4BD-C7C54C671057}" name="INICIO LABORES" dataDxfId="64" totalsRowDxfId="63" dataCellStyle="Normal 2"/>
    <tableColumn id="5" xr3:uid="{B1CFD5B3-6BEF-4E7B-A48C-0C6391486678}" name="OBJETO DE GASTO" dataDxfId="62" totalsRowDxfId="61" dataCellStyle="Normal 2"/>
    <tableColumn id="10" xr3:uid="{D66D717F-C5CE-41B4-B3B2-24ED05D06100}" name="ESTATUS" dataDxfId="60" totalsRowDxfId="59" dataCellStyle="Moneda 2"/>
  </tableColumns>
  <tableStyleInfo name="FGC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9A48CDC6-E333-448D-B912-212BAD69B4A4}" name="Tabla11112" displayName="Tabla11112" ref="B8:J13" totalsRowCount="1" headerRowDxfId="23" dataDxfId="22" totalsRowDxfId="21" headerRowBorderDxfId="19" tableBorderDxfId="20" totalsRowBorderDxfId="18" headerRowCellStyle="Moneda 2">
  <sortState xmlns:xlrd2="http://schemas.microsoft.com/office/spreadsheetml/2017/richdata2" ref="B9:L10">
    <sortCondition ref="B8:B10"/>
  </sortState>
  <tableColumns count="9">
    <tableColumn id="4" xr3:uid="{4573F54B-DC97-413F-A449-437DD35A8151}" name="POSICIÓN" totalsRowLabel="4" dataDxfId="16" totalsRowDxfId="17" dataCellStyle="Normal 2"/>
    <tableColumn id="1" xr3:uid="{1FB7E7C4-C5A3-4556-B180-8E479055B1FC}" name="NOMBRE" dataDxfId="14" totalsRowDxfId="15" dataCellStyle="Normal 2"/>
    <tableColumn id="2" xr3:uid="{FDA299D6-7647-4780-A493-DE39AC83C533}" name="APELLIDO" dataDxfId="12" totalsRowDxfId="13" dataCellStyle="Normal 2"/>
    <tableColumn id="3" xr3:uid="{6D688CD9-9A25-4237-A318-97DB8316A4C3}" name="CÉDULA" dataDxfId="10" totalsRowDxfId="11" dataCellStyle="Normal 2"/>
    <tableColumn id="9" xr3:uid="{07DE85B9-E67B-452B-ABDD-72A99E1C8947}" name="CARGO" dataDxfId="8" totalsRowDxfId="9" dataCellStyle="Normal 2"/>
    <tableColumn id="11" xr3:uid="{A886C1B6-7F85-437F-84E9-777713828E3D}" name="GASTO DE REPRESENTACIÓN" totalsRowFunction="sum" dataDxfId="6" totalsRowDxfId="7" dataCellStyle="Moneda 2"/>
    <tableColumn id="8" xr3:uid="{C2D8C8BF-9D93-4261-B776-D9B892FAA742}" name="INICIO LABORES" dataDxfId="4" totalsRowDxfId="5" dataCellStyle="Normal 2"/>
    <tableColumn id="5" xr3:uid="{56228CDE-114D-4C58-B1EE-48C62417767F}" name="OBJETO DE GASTO" dataDxfId="2" totalsRowDxfId="3" dataCellStyle="Normal 2"/>
    <tableColumn id="10" xr3:uid="{3D2D3956-E769-490A-9FB8-D89BB006E021}" name="ESTATUS" dataDxfId="0" totalsRowDxfId="1" dataCellStyle="Moneda 2"/>
  </tableColumns>
  <tableStyleInfo name="FGC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L13"/>
  <sheetViews>
    <sheetView showGridLines="0" showRuler="0" zoomScale="80" zoomScaleNormal="80" workbookViewId="0">
      <selection activeCell="D26" sqref="D26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43" t="s">
        <v>1</v>
      </c>
      <c r="C2" s="43"/>
      <c r="D2" s="43"/>
      <c r="E2" s="43"/>
      <c r="F2" s="43"/>
      <c r="G2" s="43"/>
      <c r="H2" s="43"/>
      <c r="I2" s="43"/>
      <c r="J2" s="43"/>
      <c r="L2" s="1"/>
    </row>
    <row r="3" spans="2:12" ht="15" x14ac:dyDescent="0.3">
      <c r="B3" s="43" t="s">
        <v>0</v>
      </c>
      <c r="C3" s="43"/>
      <c r="D3" s="43"/>
      <c r="E3" s="43"/>
      <c r="F3" s="43"/>
      <c r="G3" s="43"/>
      <c r="H3" s="43"/>
      <c r="I3" s="43"/>
      <c r="J3" s="43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42" t="s">
        <v>4</v>
      </c>
      <c r="C5" s="42"/>
      <c r="D5" s="42"/>
      <c r="E5" s="42"/>
      <c r="F5" s="42"/>
      <c r="G5" s="42"/>
      <c r="H5" s="42"/>
      <c r="I5" s="42"/>
      <c r="J5" s="42"/>
      <c r="L5" s="1"/>
    </row>
    <row r="6" spans="2:12" x14ac:dyDescent="0.3">
      <c r="B6" s="41" t="s">
        <v>25</v>
      </c>
      <c r="C6" s="41"/>
      <c r="D6" s="41"/>
      <c r="E6" s="41"/>
      <c r="F6" s="41"/>
      <c r="G6" s="41"/>
      <c r="H6" s="41"/>
      <c r="I6" s="41"/>
      <c r="J6" s="41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9</v>
      </c>
      <c r="C8" s="16" t="s">
        <v>10</v>
      </c>
      <c r="D8" s="16" t="s">
        <v>11</v>
      </c>
      <c r="E8" s="17" t="s">
        <v>23</v>
      </c>
      <c r="F8" s="20" t="s">
        <v>12</v>
      </c>
      <c r="G8" s="19" t="s">
        <v>14</v>
      </c>
      <c r="H8" s="12" t="s">
        <v>15</v>
      </c>
      <c r="I8" s="12" t="s">
        <v>16</v>
      </c>
      <c r="J8" s="13" t="s">
        <v>13</v>
      </c>
    </row>
    <row r="9" spans="2:12" ht="21.75" customHeight="1" x14ac:dyDescent="0.3">
      <c r="B9" s="21">
        <v>1</v>
      </c>
      <c r="C9" s="9" t="s">
        <v>17</v>
      </c>
      <c r="D9" s="9" t="s">
        <v>18</v>
      </c>
      <c r="E9" s="18" t="s">
        <v>19</v>
      </c>
      <c r="F9" s="9" t="s">
        <v>2</v>
      </c>
      <c r="G9" s="10">
        <v>4000</v>
      </c>
      <c r="H9" s="4">
        <v>43943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20</v>
      </c>
      <c r="D10" s="9" t="s">
        <v>24</v>
      </c>
      <c r="E10" s="18" t="s">
        <v>21</v>
      </c>
      <c r="F10" s="9" t="s">
        <v>22</v>
      </c>
      <c r="G10" s="10">
        <v>3500</v>
      </c>
      <c r="H10" s="4">
        <v>43955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29</v>
      </c>
      <c r="C11" s="9" t="s">
        <v>5</v>
      </c>
      <c r="D11" s="9" t="s">
        <v>6</v>
      </c>
      <c r="E11" s="18" t="s">
        <v>7</v>
      </c>
      <c r="F11" s="9" t="s">
        <v>8</v>
      </c>
      <c r="G11" s="10">
        <v>500</v>
      </c>
      <c r="H11" s="4">
        <v>42646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67</v>
      </c>
      <c r="C12" s="9" t="s">
        <v>26</v>
      </c>
      <c r="D12" s="9" t="s">
        <v>27</v>
      </c>
      <c r="E12" s="18" t="s">
        <v>28</v>
      </c>
      <c r="F12" s="9" t="s">
        <v>29</v>
      </c>
      <c r="G12" s="10">
        <v>500</v>
      </c>
      <c r="H12" s="4">
        <v>44515</v>
      </c>
      <c r="I12" s="22">
        <v>30</v>
      </c>
      <c r="J12" s="11" t="s">
        <v>3</v>
      </c>
    </row>
    <row r="13" spans="2:12" ht="15" x14ac:dyDescent="0.3">
      <c r="B13" s="23"/>
      <c r="C13" s="18"/>
      <c r="D13" s="18"/>
      <c r="F13" s="18"/>
      <c r="G13" s="6">
        <f>SUBTOTAL(109,Tabla1[GASTO DE REPRESENTACIÓN])</f>
        <v>8500</v>
      </c>
      <c r="H13" s="24"/>
      <c r="I13" s="25"/>
      <c r="J13" s="26"/>
    </row>
  </sheetData>
  <mergeCells count="4">
    <mergeCell ref="B6:J6"/>
    <mergeCell ref="B5:J5"/>
    <mergeCell ref="B3:J3"/>
    <mergeCell ref="B2:J2"/>
  </mergeCells>
  <conditionalFormatting sqref="B13:B1048576 B2:B8">
    <cfRule type="duplicateValues" dxfId="58" priority="15"/>
  </conditionalFormatting>
  <conditionalFormatting sqref="E4 E7:E11 E13:E1048576">
    <cfRule type="duplicateValues" dxfId="57" priority="11"/>
  </conditionalFormatting>
  <conditionalFormatting sqref="E12">
    <cfRule type="duplicateValues" dxfId="56" priority="1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7E7E5-1C7B-4C8C-AACC-C07F925548DF}">
  <sheetPr>
    <pageSetUpPr fitToPage="1"/>
  </sheetPr>
  <dimension ref="B2:L13"/>
  <sheetViews>
    <sheetView showGridLines="0" showRuler="0" zoomScale="80" zoomScaleNormal="80" workbookViewId="0">
      <selection activeCell="F28" sqref="F28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43" t="s">
        <v>1</v>
      </c>
      <c r="C2" s="43"/>
      <c r="D2" s="43"/>
      <c r="E2" s="43"/>
      <c r="F2" s="43"/>
      <c r="G2" s="43"/>
      <c r="H2" s="43"/>
      <c r="I2" s="43"/>
      <c r="J2" s="43"/>
      <c r="L2" s="1"/>
    </row>
    <row r="3" spans="2:12" ht="15" x14ac:dyDescent="0.3">
      <c r="B3" s="43" t="s">
        <v>0</v>
      </c>
      <c r="C3" s="43"/>
      <c r="D3" s="43"/>
      <c r="E3" s="43"/>
      <c r="F3" s="43"/>
      <c r="G3" s="43"/>
      <c r="H3" s="43"/>
      <c r="I3" s="43"/>
      <c r="J3" s="43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42" t="s">
        <v>4</v>
      </c>
      <c r="C5" s="42"/>
      <c r="D5" s="42"/>
      <c r="E5" s="42"/>
      <c r="F5" s="42"/>
      <c r="G5" s="42"/>
      <c r="H5" s="42"/>
      <c r="I5" s="42"/>
      <c r="J5" s="42"/>
      <c r="L5" s="1"/>
    </row>
    <row r="6" spans="2:12" x14ac:dyDescent="0.3">
      <c r="B6" s="41" t="s">
        <v>30</v>
      </c>
      <c r="C6" s="41"/>
      <c r="D6" s="41"/>
      <c r="E6" s="41"/>
      <c r="F6" s="41"/>
      <c r="G6" s="41"/>
      <c r="H6" s="41"/>
      <c r="I6" s="41"/>
      <c r="J6" s="41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9</v>
      </c>
      <c r="C8" s="16" t="s">
        <v>10</v>
      </c>
      <c r="D8" s="16" t="s">
        <v>11</v>
      </c>
      <c r="E8" s="17" t="s">
        <v>23</v>
      </c>
      <c r="F8" s="20" t="s">
        <v>12</v>
      </c>
      <c r="G8" s="19" t="s">
        <v>14</v>
      </c>
      <c r="H8" s="12" t="s">
        <v>15</v>
      </c>
      <c r="I8" s="12" t="s">
        <v>16</v>
      </c>
      <c r="J8" s="13" t="s">
        <v>13</v>
      </c>
    </row>
    <row r="9" spans="2:12" ht="21.75" customHeight="1" x14ac:dyDescent="0.3">
      <c r="B9" s="21">
        <v>1</v>
      </c>
      <c r="C9" s="9" t="s">
        <v>17</v>
      </c>
      <c r="D9" s="9" t="s">
        <v>18</v>
      </c>
      <c r="E9" s="18" t="s">
        <v>19</v>
      </c>
      <c r="F9" s="9" t="s">
        <v>2</v>
      </c>
      <c r="G9" s="10">
        <v>4000</v>
      </c>
      <c r="H9" s="4">
        <v>43943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20</v>
      </c>
      <c r="D10" s="9" t="s">
        <v>24</v>
      </c>
      <c r="E10" s="18" t="s">
        <v>21</v>
      </c>
      <c r="F10" s="9" t="s">
        <v>22</v>
      </c>
      <c r="G10" s="10">
        <v>3500</v>
      </c>
      <c r="H10" s="4">
        <v>43955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29</v>
      </c>
      <c r="C11" s="9" t="s">
        <v>5</v>
      </c>
      <c r="D11" s="9" t="s">
        <v>6</v>
      </c>
      <c r="E11" s="18" t="s">
        <v>7</v>
      </c>
      <c r="F11" s="9" t="s">
        <v>8</v>
      </c>
      <c r="G11" s="10">
        <v>500</v>
      </c>
      <c r="H11" s="4">
        <v>42646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67</v>
      </c>
      <c r="C12" s="9" t="s">
        <v>26</v>
      </c>
      <c r="D12" s="9" t="s">
        <v>27</v>
      </c>
      <c r="E12" s="18" t="s">
        <v>28</v>
      </c>
      <c r="F12" s="9" t="s">
        <v>29</v>
      </c>
      <c r="G12" s="10">
        <v>500</v>
      </c>
      <c r="H12" s="4">
        <v>44515</v>
      </c>
      <c r="I12" s="22">
        <v>30</v>
      </c>
      <c r="J12" s="11" t="s">
        <v>3</v>
      </c>
    </row>
    <row r="13" spans="2:12" ht="15" x14ac:dyDescent="0.3">
      <c r="B13" s="23"/>
      <c r="C13" s="18"/>
      <c r="D13" s="18"/>
      <c r="F13" s="18"/>
      <c r="G13" s="6">
        <f>SUBTOTAL(109,Tabla14[GASTO DE REPRESENTACIÓN])</f>
        <v>8500</v>
      </c>
      <c r="H13" s="24"/>
      <c r="I13" s="25"/>
      <c r="J13" s="26"/>
    </row>
  </sheetData>
  <mergeCells count="4">
    <mergeCell ref="B2:J2"/>
    <mergeCell ref="B3:J3"/>
    <mergeCell ref="B5:J5"/>
    <mergeCell ref="B6:J6"/>
  </mergeCells>
  <conditionalFormatting sqref="B13:B1048576 B2:B8">
    <cfRule type="duplicateValues" dxfId="55" priority="3"/>
  </conditionalFormatting>
  <conditionalFormatting sqref="E4 E7:E11 E13:E1048576">
    <cfRule type="duplicateValues" dxfId="54" priority="2"/>
  </conditionalFormatting>
  <conditionalFormatting sqref="E12">
    <cfRule type="duplicateValues" dxfId="53" priority="1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68CD4-791F-42F7-AD13-B912ECFF2D8C}">
  <sheetPr>
    <pageSetUpPr fitToPage="1"/>
  </sheetPr>
  <dimension ref="B2:L13"/>
  <sheetViews>
    <sheetView showGridLines="0" showRuler="0" zoomScale="80" zoomScaleNormal="80" workbookViewId="0">
      <selection activeCell="F16" sqref="F16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43" t="s">
        <v>1</v>
      </c>
      <c r="C2" s="43"/>
      <c r="D2" s="43"/>
      <c r="E2" s="43"/>
      <c r="F2" s="43"/>
      <c r="G2" s="43"/>
      <c r="H2" s="43"/>
      <c r="I2" s="43"/>
      <c r="J2" s="43"/>
      <c r="L2" s="1"/>
    </row>
    <row r="3" spans="2:12" ht="15" x14ac:dyDescent="0.3">
      <c r="B3" s="43" t="s">
        <v>0</v>
      </c>
      <c r="C3" s="43"/>
      <c r="D3" s="43"/>
      <c r="E3" s="43"/>
      <c r="F3" s="43"/>
      <c r="G3" s="43"/>
      <c r="H3" s="43"/>
      <c r="I3" s="43"/>
      <c r="J3" s="43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42" t="s">
        <v>4</v>
      </c>
      <c r="C5" s="42"/>
      <c r="D5" s="42"/>
      <c r="E5" s="42"/>
      <c r="F5" s="42"/>
      <c r="G5" s="42"/>
      <c r="H5" s="42"/>
      <c r="I5" s="42"/>
      <c r="J5" s="42"/>
      <c r="L5" s="1"/>
    </row>
    <row r="6" spans="2:12" x14ac:dyDescent="0.3">
      <c r="B6" s="41" t="s">
        <v>31</v>
      </c>
      <c r="C6" s="41"/>
      <c r="D6" s="41"/>
      <c r="E6" s="41"/>
      <c r="F6" s="41"/>
      <c r="G6" s="41"/>
      <c r="H6" s="41"/>
      <c r="I6" s="41"/>
      <c r="J6" s="41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9</v>
      </c>
      <c r="C8" s="16" t="s">
        <v>10</v>
      </c>
      <c r="D8" s="16" t="s">
        <v>11</v>
      </c>
      <c r="E8" s="17" t="s">
        <v>23</v>
      </c>
      <c r="F8" s="20" t="s">
        <v>12</v>
      </c>
      <c r="G8" s="19" t="s">
        <v>14</v>
      </c>
      <c r="H8" s="12" t="s">
        <v>15</v>
      </c>
      <c r="I8" s="12" t="s">
        <v>16</v>
      </c>
      <c r="J8" s="13" t="s">
        <v>13</v>
      </c>
    </row>
    <row r="9" spans="2:12" ht="21.75" customHeight="1" x14ac:dyDescent="0.3">
      <c r="B9" s="21">
        <v>1</v>
      </c>
      <c r="C9" s="9" t="s">
        <v>17</v>
      </c>
      <c r="D9" s="9" t="s">
        <v>18</v>
      </c>
      <c r="E9" s="18" t="s">
        <v>19</v>
      </c>
      <c r="F9" s="9" t="s">
        <v>2</v>
      </c>
      <c r="G9" s="10">
        <v>4000</v>
      </c>
      <c r="H9" s="4">
        <v>43943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20</v>
      </c>
      <c r="D10" s="9" t="s">
        <v>24</v>
      </c>
      <c r="E10" s="18" t="s">
        <v>21</v>
      </c>
      <c r="F10" s="9" t="s">
        <v>22</v>
      </c>
      <c r="G10" s="10">
        <v>3500</v>
      </c>
      <c r="H10" s="4">
        <v>43955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29</v>
      </c>
      <c r="C11" s="9" t="s">
        <v>5</v>
      </c>
      <c r="D11" s="9" t="s">
        <v>6</v>
      </c>
      <c r="E11" s="18" t="s">
        <v>7</v>
      </c>
      <c r="F11" s="9" t="s">
        <v>8</v>
      </c>
      <c r="G11" s="10">
        <v>500</v>
      </c>
      <c r="H11" s="4">
        <v>42646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67</v>
      </c>
      <c r="C12" s="9" t="s">
        <v>26</v>
      </c>
      <c r="D12" s="9" t="s">
        <v>27</v>
      </c>
      <c r="E12" s="18" t="s">
        <v>28</v>
      </c>
      <c r="F12" s="9" t="s">
        <v>29</v>
      </c>
      <c r="G12" s="10">
        <v>500</v>
      </c>
      <c r="H12" s="4">
        <v>44515</v>
      </c>
      <c r="I12" s="22">
        <v>30</v>
      </c>
      <c r="J12" s="11" t="s">
        <v>3</v>
      </c>
    </row>
    <row r="13" spans="2:12" ht="15" x14ac:dyDescent="0.3">
      <c r="B13" s="23"/>
      <c r="C13" s="18"/>
      <c r="D13" s="18"/>
      <c r="F13" s="18"/>
      <c r="G13" s="6">
        <f>SUBTOTAL(109,Tabla13[GASTO DE REPRESENTACIÓN])</f>
        <v>8500</v>
      </c>
      <c r="H13" s="24"/>
      <c r="I13" s="25"/>
      <c r="J13" s="26"/>
    </row>
  </sheetData>
  <mergeCells count="4">
    <mergeCell ref="B2:J2"/>
    <mergeCell ref="B3:J3"/>
    <mergeCell ref="B5:J5"/>
    <mergeCell ref="B6:J6"/>
  </mergeCells>
  <conditionalFormatting sqref="B13:B1048576 B2:B8">
    <cfRule type="duplicateValues" dxfId="52" priority="3"/>
  </conditionalFormatting>
  <conditionalFormatting sqref="E4 E7:E11 E13:E1048576">
    <cfRule type="duplicateValues" dxfId="51" priority="2"/>
  </conditionalFormatting>
  <conditionalFormatting sqref="E12">
    <cfRule type="duplicateValues" dxfId="50" priority="1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8A0EF-D2AD-4915-AC3C-E8B369122A5B}">
  <sheetPr>
    <pageSetUpPr fitToPage="1"/>
  </sheetPr>
  <dimension ref="B2:L13"/>
  <sheetViews>
    <sheetView showGridLines="0" showRuler="0" zoomScale="80" zoomScaleNormal="80" workbookViewId="0">
      <selection activeCell="H12" sqref="H12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43" t="s">
        <v>1</v>
      </c>
      <c r="C2" s="43"/>
      <c r="D2" s="43"/>
      <c r="E2" s="43"/>
      <c r="F2" s="43"/>
      <c r="G2" s="43"/>
      <c r="H2" s="43"/>
      <c r="I2" s="43"/>
      <c r="J2" s="43"/>
      <c r="L2" s="1"/>
    </row>
    <row r="3" spans="2:12" ht="15" x14ac:dyDescent="0.3">
      <c r="B3" s="43" t="s">
        <v>0</v>
      </c>
      <c r="C3" s="43"/>
      <c r="D3" s="43"/>
      <c r="E3" s="43"/>
      <c r="F3" s="43"/>
      <c r="G3" s="43"/>
      <c r="H3" s="43"/>
      <c r="I3" s="43"/>
      <c r="J3" s="43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42" t="s">
        <v>4</v>
      </c>
      <c r="C5" s="42"/>
      <c r="D5" s="42"/>
      <c r="E5" s="42"/>
      <c r="F5" s="42"/>
      <c r="G5" s="42"/>
      <c r="H5" s="42"/>
      <c r="I5" s="42"/>
      <c r="J5" s="42"/>
      <c r="L5" s="1"/>
    </row>
    <row r="6" spans="2:12" x14ac:dyDescent="0.3">
      <c r="B6" s="41" t="s">
        <v>32</v>
      </c>
      <c r="C6" s="41"/>
      <c r="D6" s="41"/>
      <c r="E6" s="41"/>
      <c r="F6" s="41"/>
      <c r="G6" s="41"/>
      <c r="H6" s="41"/>
      <c r="I6" s="41"/>
      <c r="J6" s="41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9</v>
      </c>
      <c r="C8" s="16" t="s">
        <v>10</v>
      </c>
      <c r="D8" s="16" t="s">
        <v>11</v>
      </c>
      <c r="E8" s="17" t="s">
        <v>23</v>
      </c>
      <c r="F8" s="20" t="s">
        <v>12</v>
      </c>
      <c r="G8" s="19" t="s">
        <v>14</v>
      </c>
      <c r="H8" s="12" t="s">
        <v>15</v>
      </c>
      <c r="I8" s="12" t="s">
        <v>16</v>
      </c>
      <c r="J8" s="13" t="s">
        <v>13</v>
      </c>
    </row>
    <row r="9" spans="2:12" ht="21.75" customHeight="1" x14ac:dyDescent="0.3">
      <c r="B9" s="21">
        <v>1</v>
      </c>
      <c r="C9" s="9" t="s">
        <v>17</v>
      </c>
      <c r="D9" s="9" t="s">
        <v>18</v>
      </c>
      <c r="E9" s="18" t="s">
        <v>19</v>
      </c>
      <c r="F9" s="9" t="s">
        <v>2</v>
      </c>
      <c r="G9" s="10">
        <v>4000</v>
      </c>
      <c r="H9" s="4">
        <v>43943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20</v>
      </c>
      <c r="D10" s="9" t="s">
        <v>24</v>
      </c>
      <c r="E10" s="18" t="s">
        <v>21</v>
      </c>
      <c r="F10" s="9" t="s">
        <v>22</v>
      </c>
      <c r="G10" s="10">
        <v>3500</v>
      </c>
      <c r="H10" s="4">
        <v>43955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29</v>
      </c>
      <c r="C11" s="9" t="s">
        <v>5</v>
      </c>
      <c r="D11" s="9" t="s">
        <v>6</v>
      </c>
      <c r="E11" s="18" t="s">
        <v>7</v>
      </c>
      <c r="F11" s="9" t="s">
        <v>8</v>
      </c>
      <c r="G11" s="10">
        <v>500</v>
      </c>
      <c r="H11" s="4">
        <v>42646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67</v>
      </c>
      <c r="C12" s="9" t="s">
        <v>26</v>
      </c>
      <c r="D12" s="9" t="s">
        <v>27</v>
      </c>
      <c r="E12" s="18" t="s">
        <v>28</v>
      </c>
      <c r="F12" s="9" t="s">
        <v>29</v>
      </c>
      <c r="G12" s="10">
        <v>500</v>
      </c>
      <c r="H12" s="4">
        <v>44515</v>
      </c>
      <c r="I12" s="22">
        <v>30</v>
      </c>
      <c r="J12" s="11" t="s">
        <v>3</v>
      </c>
    </row>
    <row r="13" spans="2:12" ht="15" x14ac:dyDescent="0.3">
      <c r="B13" s="23"/>
      <c r="C13" s="18"/>
      <c r="D13" s="18"/>
      <c r="F13" s="18"/>
      <c r="G13" s="6">
        <f>SUBTOTAL(109,Tabla15[GASTO DE REPRESENTACIÓN])</f>
        <v>8500</v>
      </c>
      <c r="H13" s="24"/>
      <c r="I13" s="25"/>
      <c r="J13" s="26"/>
    </row>
  </sheetData>
  <mergeCells count="4">
    <mergeCell ref="B2:J2"/>
    <mergeCell ref="B3:J3"/>
    <mergeCell ref="B5:J5"/>
    <mergeCell ref="B6:J6"/>
  </mergeCells>
  <conditionalFormatting sqref="B13:B1048576 B2:B8">
    <cfRule type="duplicateValues" dxfId="49" priority="3"/>
  </conditionalFormatting>
  <conditionalFormatting sqref="E4 E7:E11 E13:E1048576">
    <cfRule type="duplicateValues" dxfId="48" priority="2"/>
  </conditionalFormatting>
  <conditionalFormatting sqref="E12">
    <cfRule type="duplicateValues" dxfId="47" priority="1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A2300-8948-4C0E-B66C-9CAD37A0A74F}">
  <sheetPr>
    <pageSetUpPr fitToPage="1"/>
  </sheetPr>
  <dimension ref="B2:L12"/>
  <sheetViews>
    <sheetView showGridLines="0" showRuler="0" zoomScale="80" zoomScaleNormal="80" workbookViewId="0">
      <selection activeCell="F17" sqref="F17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43" t="s">
        <v>1</v>
      </c>
      <c r="C2" s="43"/>
      <c r="D2" s="43"/>
      <c r="E2" s="43"/>
      <c r="F2" s="43"/>
      <c r="G2" s="43"/>
      <c r="H2" s="43"/>
      <c r="I2" s="43"/>
      <c r="J2" s="43"/>
      <c r="L2" s="1"/>
    </row>
    <row r="3" spans="2:12" ht="15" x14ac:dyDescent="0.3">
      <c r="B3" s="43" t="s">
        <v>0</v>
      </c>
      <c r="C3" s="43"/>
      <c r="D3" s="43"/>
      <c r="E3" s="43"/>
      <c r="F3" s="43"/>
      <c r="G3" s="43"/>
      <c r="H3" s="43"/>
      <c r="I3" s="43"/>
      <c r="J3" s="43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42" t="s">
        <v>4</v>
      </c>
      <c r="C5" s="42"/>
      <c r="D5" s="42"/>
      <c r="E5" s="42"/>
      <c r="F5" s="42"/>
      <c r="G5" s="42"/>
      <c r="H5" s="42"/>
      <c r="I5" s="42"/>
      <c r="J5" s="42"/>
      <c r="L5" s="1"/>
    </row>
    <row r="6" spans="2:12" x14ac:dyDescent="0.3">
      <c r="B6" s="41" t="s">
        <v>32</v>
      </c>
      <c r="C6" s="41"/>
      <c r="D6" s="41"/>
      <c r="E6" s="41"/>
      <c r="F6" s="41"/>
      <c r="G6" s="41"/>
      <c r="H6" s="41"/>
      <c r="I6" s="41"/>
      <c r="J6" s="41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9</v>
      </c>
      <c r="C8" s="16" t="s">
        <v>10</v>
      </c>
      <c r="D8" s="16" t="s">
        <v>11</v>
      </c>
      <c r="E8" s="17" t="s">
        <v>23</v>
      </c>
      <c r="F8" s="20" t="s">
        <v>12</v>
      </c>
      <c r="G8" s="19" t="s">
        <v>14</v>
      </c>
      <c r="H8" s="12" t="s">
        <v>15</v>
      </c>
      <c r="I8" s="12" t="s">
        <v>16</v>
      </c>
      <c r="J8" s="13" t="s">
        <v>13</v>
      </c>
    </row>
    <row r="9" spans="2:12" ht="21.75" customHeight="1" x14ac:dyDescent="0.3">
      <c r="B9" s="21">
        <v>1</v>
      </c>
      <c r="C9" s="9" t="s">
        <v>17</v>
      </c>
      <c r="D9" s="9" t="s">
        <v>18</v>
      </c>
      <c r="E9" s="18" t="s">
        <v>19</v>
      </c>
      <c r="F9" s="9" t="s">
        <v>2</v>
      </c>
      <c r="G9" s="10">
        <v>4000</v>
      </c>
      <c r="H9" s="4">
        <v>43943</v>
      </c>
      <c r="I9" s="22">
        <v>30</v>
      </c>
      <c r="J9" s="11" t="s">
        <v>3</v>
      </c>
      <c r="L9" s="1"/>
    </row>
    <row r="10" spans="2:12" ht="21.75" customHeight="1" x14ac:dyDescent="0.3">
      <c r="B10" s="21">
        <v>29</v>
      </c>
      <c r="C10" s="9" t="s">
        <v>5</v>
      </c>
      <c r="D10" s="9" t="s">
        <v>6</v>
      </c>
      <c r="E10" s="18" t="s">
        <v>7</v>
      </c>
      <c r="F10" s="9" t="s">
        <v>8</v>
      </c>
      <c r="G10" s="10">
        <v>500</v>
      </c>
      <c r="H10" s="4">
        <v>42646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67</v>
      </c>
      <c r="C11" s="9" t="s">
        <v>26</v>
      </c>
      <c r="D11" s="9" t="s">
        <v>27</v>
      </c>
      <c r="E11" s="18" t="s">
        <v>28</v>
      </c>
      <c r="F11" s="9" t="s">
        <v>29</v>
      </c>
      <c r="G11" s="10">
        <v>500</v>
      </c>
      <c r="H11" s="4">
        <v>44515</v>
      </c>
      <c r="I11" s="22">
        <v>30</v>
      </c>
      <c r="J11" s="11" t="s">
        <v>3</v>
      </c>
    </row>
    <row r="12" spans="2:12" x14ac:dyDescent="0.3">
      <c r="B12" s="27" t="s">
        <v>33</v>
      </c>
      <c r="C12" s="18"/>
      <c r="D12" s="18"/>
      <c r="F12" s="18"/>
      <c r="G12" s="6">
        <f>SUBTOTAL(109,Tabla16[GASTO DE REPRESENTACIÓN])</f>
        <v>5000</v>
      </c>
      <c r="H12" s="24"/>
      <c r="I12" s="25"/>
      <c r="J12" s="26"/>
    </row>
  </sheetData>
  <mergeCells count="4">
    <mergeCell ref="B2:J2"/>
    <mergeCell ref="B3:J3"/>
    <mergeCell ref="B5:J5"/>
    <mergeCell ref="B6:J6"/>
  </mergeCells>
  <conditionalFormatting sqref="B12:B1048576 B2:B8">
    <cfRule type="duplicateValues" dxfId="46" priority="3"/>
  </conditionalFormatting>
  <conditionalFormatting sqref="E11">
    <cfRule type="duplicateValues" dxfId="45" priority="1"/>
  </conditionalFormatting>
  <conditionalFormatting sqref="E12:E1048576 E4 E7:E10">
    <cfRule type="duplicateValues" dxfId="44" priority="2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C108D-B2B2-4BE2-993F-1DFF0FE099B4}">
  <sheetPr>
    <pageSetUpPr fitToPage="1"/>
  </sheetPr>
  <dimension ref="B2:L12"/>
  <sheetViews>
    <sheetView showGridLines="0" showRuler="0" zoomScale="80" zoomScaleNormal="80" workbookViewId="0">
      <selection activeCell="D17" sqref="D17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43" t="s">
        <v>1</v>
      </c>
      <c r="C2" s="43"/>
      <c r="D2" s="43"/>
      <c r="E2" s="43"/>
      <c r="F2" s="43"/>
      <c r="G2" s="43"/>
      <c r="H2" s="43"/>
      <c r="I2" s="43"/>
      <c r="J2" s="43"/>
      <c r="L2" s="1"/>
    </row>
    <row r="3" spans="2:12" ht="15" x14ac:dyDescent="0.3">
      <c r="B3" s="43" t="s">
        <v>0</v>
      </c>
      <c r="C3" s="43"/>
      <c r="D3" s="43"/>
      <c r="E3" s="43"/>
      <c r="F3" s="43"/>
      <c r="G3" s="43"/>
      <c r="H3" s="43"/>
      <c r="I3" s="43"/>
      <c r="J3" s="43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42" t="s">
        <v>4</v>
      </c>
      <c r="C5" s="42"/>
      <c r="D5" s="42"/>
      <c r="E5" s="42"/>
      <c r="F5" s="42"/>
      <c r="G5" s="42"/>
      <c r="H5" s="42"/>
      <c r="I5" s="42"/>
      <c r="J5" s="42"/>
      <c r="L5" s="1"/>
    </row>
    <row r="6" spans="2:12" x14ac:dyDescent="0.3">
      <c r="B6" s="41" t="s">
        <v>34</v>
      </c>
      <c r="C6" s="41"/>
      <c r="D6" s="41"/>
      <c r="E6" s="41"/>
      <c r="F6" s="41"/>
      <c r="G6" s="41"/>
      <c r="H6" s="41"/>
      <c r="I6" s="41"/>
      <c r="J6" s="41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9</v>
      </c>
      <c r="C8" s="16" t="s">
        <v>10</v>
      </c>
      <c r="D8" s="16" t="s">
        <v>11</v>
      </c>
      <c r="E8" s="17" t="s">
        <v>23</v>
      </c>
      <c r="F8" s="20" t="s">
        <v>12</v>
      </c>
      <c r="G8" s="19" t="s">
        <v>14</v>
      </c>
      <c r="H8" s="12" t="s">
        <v>15</v>
      </c>
      <c r="I8" s="12" t="s">
        <v>16</v>
      </c>
      <c r="J8" s="13" t="s">
        <v>13</v>
      </c>
    </row>
    <row r="9" spans="2:12" ht="21.75" customHeight="1" x14ac:dyDescent="0.3">
      <c r="B9" s="21">
        <v>1</v>
      </c>
      <c r="C9" s="9" t="s">
        <v>17</v>
      </c>
      <c r="D9" s="9" t="s">
        <v>18</v>
      </c>
      <c r="E9" s="18" t="s">
        <v>19</v>
      </c>
      <c r="F9" s="9" t="s">
        <v>2</v>
      </c>
      <c r="G9" s="10">
        <v>4000</v>
      </c>
      <c r="H9" s="4">
        <v>43943</v>
      </c>
      <c r="I9" s="22">
        <v>30</v>
      </c>
      <c r="J9" s="11" t="s">
        <v>3</v>
      </c>
      <c r="L9" s="1"/>
    </row>
    <row r="10" spans="2:12" ht="21.75" customHeight="1" x14ac:dyDescent="0.3">
      <c r="B10" s="21">
        <v>29</v>
      </c>
      <c r="C10" s="9" t="s">
        <v>5</v>
      </c>
      <c r="D10" s="9" t="s">
        <v>6</v>
      </c>
      <c r="E10" s="18" t="s">
        <v>7</v>
      </c>
      <c r="F10" s="9" t="s">
        <v>8</v>
      </c>
      <c r="G10" s="10">
        <v>500</v>
      </c>
      <c r="H10" s="4">
        <v>42646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67</v>
      </c>
      <c r="C11" s="9" t="s">
        <v>26</v>
      </c>
      <c r="D11" s="9" t="s">
        <v>27</v>
      </c>
      <c r="E11" s="18" t="s">
        <v>28</v>
      </c>
      <c r="F11" s="9" t="s">
        <v>29</v>
      </c>
      <c r="G11" s="10">
        <v>500</v>
      </c>
      <c r="H11" s="4">
        <v>44515</v>
      </c>
      <c r="I11" s="22">
        <v>30</v>
      </c>
      <c r="J11" s="11" t="s">
        <v>3</v>
      </c>
    </row>
    <row r="12" spans="2:12" x14ac:dyDescent="0.3">
      <c r="B12" s="27" t="s">
        <v>33</v>
      </c>
      <c r="C12" s="18"/>
      <c r="D12" s="18"/>
      <c r="F12" s="18"/>
      <c r="G12" s="6">
        <f>SUBTOTAL(109,Tabla17[GASTO DE REPRESENTACIÓN])</f>
        <v>5000</v>
      </c>
      <c r="H12" s="24"/>
      <c r="I12" s="25"/>
      <c r="J12" s="26"/>
    </row>
  </sheetData>
  <mergeCells count="4">
    <mergeCell ref="B2:J2"/>
    <mergeCell ref="B3:J3"/>
    <mergeCell ref="B5:J5"/>
    <mergeCell ref="B6:J6"/>
  </mergeCells>
  <conditionalFormatting sqref="B12:B1048576 B2:B8">
    <cfRule type="duplicateValues" dxfId="43" priority="3"/>
  </conditionalFormatting>
  <conditionalFormatting sqref="E11">
    <cfRule type="duplicateValues" dxfId="42" priority="1"/>
  </conditionalFormatting>
  <conditionalFormatting sqref="E12:E1048576 E4 E7:E10">
    <cfRule type="duplicateValues" dxfId="41" priority="2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65AFE-926B-483E-9BE2-DBECAB4B8048}">
  <sheetPr>
    <pageSetUpPr fitToPage="1"/>
  </sheetPr>
  <dimension ref="B2:L12"/>
  <sheetViews>
    <sheetView showGridLines="0" showRuler="0" zoomScale="80" zoomScaleNormal="80" workbookViewId="0">
      <selection activeCell="F20" sqref="F20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43" t="s">
        <v>1</v>
      </c>
      <c r="C2" s="43"/>
      <c r="D2" s="43"/>
      <c r="E2" s="43"/>
      <c r="F2" s="43"/>
      <c r="G2" s="43"/>
      <c r="H2" s="43"/>
      <c r="I2" s="43"/>
      <c r="J2" s="43"/>
      <c r="L2" s="1"/>
    </row>
    <row r="3" spans="2:12" ht="15" x14ac:dyDescent="0.3">
      <c r="B3" s="43" t="s">
        <v>0</v>
      </c>
      <c r="C3" s="43"/>
      <c r="D3" s="43"/>
      <c r="E3" s="43"/>
      <c r="F3" s="43"/>
      <c r="G3" s="43"/>
      <c r="H3" s="43"/>
      <c r="I3" s="43"/>
      <c r="J3" s="43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42" t="s">
        <v>4</v>
      </c>
      <c r="C5" s="42"/>
      <c r="D5" s="42"/>
      <c r="E5" s="42"/>
      <c r="F5" s="42"/>
      <c r="G5" s="42"/>
      <c r="H5" s="42"/>
      <c r="I5" s="42"/>
      <c r="J5" s="42"/>
      <c r="L5" s="1"/>
    </row>
    <row r="6" spans="2:12" x14ac:dyDescent="0.3">
      <c r="B6" s="41" t="s">
        <v>35</v>
      </c>
      <c r="C6" s="41"/>
      <c r="D6" s="41"/>
      <c r="E6" s="41"/>
      <c r="F6" s="41"/>
      <c r="G6" s="41"/>
      <c r="H6" s="41"/>
      <c r="I6" s="41"/>
      <c r="J6" s="41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8" t="s">
        <v>9</v>
      </c>
      <c r="C8" s="29" t="s">
        <v>10</v>
      </c>
      <c r="D8" s="29" t="s">
        <v>11</v>
      </c>
      <c r="E8" s="30" t="s">
        <v>23</v>
      </c>
      <c r="F8" s="28" t="s">
        <v>12</v>
      </c>
      <c r="G8" s="31" t="s">
        <v>14</v>
      </c>
      <c r="H8" s="32" t="s">
        <v>15</v>
      </c>
      <c r="I8" s="32" t="s">
        <v>16</v>
      </c>
      <c r="J8" s="33" t="s">
        <v>13</v>
      </c>
    </row>
    <row r="9" spans="2:12" ht="21.75" customHeight="1" x14ac:dyDescent="0.3">
      <c r="B9" s="34">
        <v>1</v>
      </c>
      <c r="C9" s="35" t="s">
        <v>17</v>
      </c>
      <c r="D9" s="35" t="s">
        <v>18</v>
      </c>
      <c r="E9" s="36" t="s">
        <v>19</v>
      </c>
      <c r="F9" s="35" t="s">
        <v>2</v>
      </c>
      <c r="G9" s="37">
        <v>4000</v>
      </c>
      <c r="H9" s="38">
        <v>43943</v>
      </c>
      <c r="I9" s="39">
        <v>30</v>
      </c>
      <c r="J9" s="40" t="s">
        <v>3</v>
      </c>
      <c r="L9" s="1"/>
    </row>
    <row r="10" spans="2:12" ht="21.75" customHeight="1" x14ac:dyDescent="0.3">
      <c r="B10" s="34">
        <v>29</v>
      </c>
      <c r="C10" s="35" t="s">
        <v>5</v>
      </c>
      <c r="D10" s="35" t="s">
        <v>6</v>
      </c>
      <c r="E10" s="36" t="s">
        <v>7</v>
      </c>
      <c r="F10" s="35" t="s">
        <v>8</v>
      </c>
      <c r="G10" s="37">
        <v>500</v>
      </c>
      <c r="H10" s="38">
        <v>42646</v>
      </c>
      <c r="I10" s="39">
        <v>30</v>
      </c>
      <c r="J10" s="40" t="s">
        <v>3</v>
      </c>
      <c r="L10" s="1"/>
    </row>
    <row r="11" spans="2:12" ht="21.75" customHeight="1" x14ac:dyDescent="0.3">
      <c r="B11" s="34">
        <v>67</v>
      </c>
      <c r="C11" s="35" t="s">
        <v>26</v>
      </c>
      <c r="D11" s="35" t="s">
        <v>27</v>
      </c>
      <c r="E11" s="36" t="s">
        <v>28</v>
      </c>
      <c r="F11" s="35" t="s">
        <v>29</v>
      </c>
      <c r="G11" s="37">
        <v>500</v>
      </c>
      <c r="H11" s="38">
        <v>44515</v>
      </c>
      <c r="I11" s="39">
        <v>30</v>
      </c>
      <c r="J11" s="40" t="s">
        <v>3</v>
      </c>
    </row>
    <row r="12" spans="2:12" x14ac:dyDescent="0.3">
      <c r="B12" s="27" t="s">
        <v>36</v>
      </c>
      <c r="C12" s="18"/>
      <c r="D12" s="18"/>
      <c r="F12" s="18"/>
      <c r="G12" s="6">
        <f>SUBTOTAL(109,Tabla18[GASTO DE REPRESENTACIÓN])</f>
        <v>5000</v>
      </c>
      <c r="H12" s="24"/>
      <c r="I12" s="25"/>
      <c r="J12" s="26"/>
    </row>
  </sheetData>
  <mergeCells count="4">
    <mergeCell ref="B2:J2"/>
    <mergeCell ref="B3:J3"/>
    <mergeCell ref="B5:J5"/>
    <mergeCell ref="B6:J6"/>
  </mergeCells>
  <conditionalFormatting sqref="B12:B1048576 B2:B8">
    <cfRule type="duplicateValues" dxfId="40" priority="3"/>
  </conditionalFormatting>
  <conditionalFormatting sqref="E11">
    <cfRule type="duplicateValues" dxfId="39" priority="1"/>
  </conditionalFormatting>
  <conditionalFormatting sqref="E12:E1048576 E4 E7:E10">
    <cfRule type="duplicateValues" dxfId="38" priority="2"/>
  </conditionalFormatting>
  <printOptions horizontalCentered="1"/>
  <pageMargins left="0" right="0" top="0.48" bottom="0.54" header="0.3" footer="0.3"/>
  <pageSetup paperSize="5" scale="82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C7905-81A8-493C-9375-A4ADC109F39A}">
  <sheetPr>
    <pageSetUpPr fitToPage="1"/>
  </sheetPr>
  <dimension ref="B2:L13"/>
  <sheetViews>
    <sheetView showGridLines="0" showRuler="0" zoomScale="80" zoomScaleNormal="80" workbookViewId="0">
      <selection activeCell="C12" sqref="C12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43" t="s">
        <v>1</v>
      </c>
      <c r="C2" s="43"/>
      <c r="D2" s="43"/>
      <c r="E2" s="43"/>
      <c r="F2" s="43"/>
      <c r="G2" s="43"/>
      <c r="H2" s="43"/>
      <c r="I2" s="43"/>
      <c r="J2" s="43"/>
      <c r="L2" s="1"/>
    </row>
    <row r="3" spans="2:12" ht="15" x14ac:dyDescent="0.3">
      <c r="B3" s="43" t="s">
        <v>0</v>
      </c>
      <c r="C3" s="43"/>
      <c r="D3" s="43"/>
      <c r="E3" s="43"/>
      <c r="F3" s="43"/>
      <c r="G3" s="43"/>
      <c r="H3" s="43"/>
      <c r="I3" s="43"/>
      <c r="J3" s="43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42" t="s">
        <v>4</v>
      </c>
      <c r="C5" s="42"/>
      <c r="D5" s="42"/>
      <c r="E5" s="42"/>
      <c r="F5" s="42"/>
      <c r="G5" s="42"/>
      <c r="H5" s="42"/>
      <c r="I5" s="42"/>
      <c r="J5" s="42"/>
      <c r="L5" s="1"/>
    </row>
    <row r="6" spans="2:12" x14ac:dyDescent="0.3">
      <c r="B6" s="41" t="s">
        <v>37</v>
      </c>
      <c r="C6" s="41"/>
      <c r="D6" s="41"/>
      <c r="E6" s="41"/>
      <c r="F6" s="41"/>
      <c r="G6" s="41"/>
      <c r="H6" s="41"/>
      <c r="I6" s="41"/>
      <c r="J6" s="41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9</v>
      </c>
      <c r="C8" s="16" t="s">
        <v>10</v>
      </c>
      <c r="D8" s="16" t="s">
        <v>11</v>
      </c>
      <c r="E8" s="17" t="s">
        <v>23</v>
      </c>
      <c r="F8" s="20" t="s">
        <v>12</v>
      </c>
      <c r="G8" s="19" t="s">
        <v>14</v>
      </c>
      <c r="H8" s="12" t="s">
        <v>15</v>
      </c>
      <c r="I8" s="12" t="s">
        <v>16</v>
      </c>
      <c r="J8" s="13" t="s">
        <v>13</v>
      </c>
    </row>
    <row r="9" spans="2:12" ht="21.75" customHeight="1" x14ac:dyDescent="0.3">
      <c r="B9" s="21">
        <v>1</v>
      </c>
      <c r="C9" s="9" t="s">
        <v>38</v>
      </c>
      <c r="D9" s="9" t="s">
        <v>39</v>
      </c>
      <c r="E9" s="18" t="s">
        <v>40</v>
      </c>
      <c r="F9" s="9" t="s">
        <v>2</v>
      </c>
      <c r="G9" s="10">
        <v>4000</v>
      </c>
      <c r="H9" s="4">
        <v>45505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41</v>
      </c>
      <c r="D10" s="9" t="s">
        <v>42</v>
      </c>
      <c r="E10" s="18" t="s">
        <v>43</v>
      </c>
      <c r="F10" s="9" t="s">
        <v>44</v>
      </c>
      <c r="G10" s="10">
        <v>3500</v>
      </c>
      <c r="H10" s="4">
        <v>45506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29</v>
      </c>
      <c r="C11" s="9" t="s">
        <v>5</v>
      </c>
      <c r="D11" s="9" t="s">
        <v>6</v>
      </c>
      <c r="E11" s="18" t="s">
        <v>7</v>
      </c>
      <c r="F11" s="9" t="s">
        <v>8</v>
      </c>
      <c r="G11" s="10">
        <v>500</v>
      </c>
      <c r="H11" s="4">
        <v>42646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67</v>
      </c>
      <c r="C12" s="9" t="s">
        <v>45</v>
      </c>
      <c r="D12" s="9" t="s">
        <v>46</v>
      </c>
      <c r="E12" s="18" t="s">
        <v>47</v>
      </c>
      <c r="F12" s="9" t="s">
        <v>29</v>
      </c>
      <c r="G12" s="10">
        <v>500</v>
      </c>
      <c r="H12" s="4">
        <v>45524</v>
      </c>
      <c r="I12" s="22">
        <v>30</v>
      </c>
      <c r="J12" s="11" t="s">
        <v>3</v>
      </c>
    </row>
    <row r="13" spans="2:12" x14ac:dyDescent="0.3">
      <c r="B13" s="27" t="s">
        <v>33</v>
      </c>
      <c r="C13" s="18"/>
      <c r="D13" s="18"/>
      <c r="F13" s="18"/>
      <c r="G13" s="6">
        <f>SUBTOTAL(109,Tabla19[GASTO DE REPRESENTACIÓN])</f>
        <v>8500</v>
      </c>
      <c r="H13" s="24"/>
      <c r="I13" s="25"/>
      <c r="J13" s="26"/>
    </row>
  </sheetData>
  <mergeCells count="4">
    <mergeCell ref="B2:J2"/>
    <mergeCell ref="B3:J3"/>
    <mergeCell ref="B5:J5"/>
    <mergeCell ref="B6:J6"/>
  </mergeCells>
  <conditionalFormatting sqref="B13:B1048576 B2:B8">
    <cfRule type="duplicateValues" dxfId="37" priority="3"/>
  </conditionalFormatting>
  <conditionalFormatting sqref="E12">
    <cfRule type="duplicateValues" dxfId="36" priority="1"/>
  </conditionalFormatting>
  <conditionalFormatting sqref="E13:E1048576 E4 E7:E11">
    <cfRule type="duplicateValues" dxfId="35" priority="2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9B27E-1898-4891-8967-45D5E0A12164}">
  <sheetPr>
    <pageSetUpPr fitToPage="1"/>
  </sheetPr>
  <dimension ref="B2:L12"/>
  <sheetViews>
    <sheetView showGridLines="0" showRuler="0" zoomScale="80" zoomScaleNormal="80" workbookViewId="0">
      <selection activeCell="E19" sqref="E19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43" t="s">
        <v>1</v>
      </c>
      <c r="C2" s="43"/>
      <c r="D2" s="43"/>
      <c r="E2" s="43"/>
      <c r="F2" s="43"/>
      <c r="G2" s="43"/>
      <c r="H2" s="43"/>
      <c r="I2" s="43"/>
      <c r="J2" s="43"/>
      <c r="L2" s="1"/>
    </row>
    <row r="3" spans="2:12" ht="15" x14ac:dyDescent="0.3">
      <c r="B3" s="43" t="s">
        <v>0</v>
      </c>
      <c r="C3" s="43"/>
      <c r="D3" s="43"/>
      <c r="E3" s="43"/>
      <c r="F3" s="43"/>
      <c r="G3" s="43"/>
      <c r="H3" s="43"/>
      <c r="I3" s="43"/>
      <c r="J3" s="43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42" t="s">
        <v>4</v>
      </c>
      <c r="C5" s="42"/>
      <c r="D5" s="42"/>
      <c r="E5" s="42"/>
      <c r="F5" s="42"/>
      <c r="G5" s="42"/>
      <c r="H5" s="42"/>
      <c r="I5" s="42"/>
      <c r="J5" s="42"/>
      <c r="L5" s="1"/>
    </row>
    <row r="6" spans="2:12" x14ac:dyDescent="0.3">
      <c r="B6" s="41" t="s">
        <v>48</v>
      </c>
      <c r="C6" s="41"/>
      <c r="D6" s="41"/>
      <c r="E6" s="41"/>
      <c r="F6" s="41"/>
      <c r="G6" s="41"/>
      <c r="H6" s="41"/>
      <c r="I6" s="41"/>
      <c r="J6" s="41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9</v>
      </c>
      <c r="C8" s="16" t="s">
        <v>10</v>
      </c>
      <c r="D8" s="16" t="s">
        <v>11</v>
      </c>
      <c r="E8" s="17" t="s">
        <v>23</v>
      </c>
      <c r="F8" s="20" t="s">
        <v>12</v>
      </c>
      <c r="G8" s="19" t="s">
        <v>14</v>
      </c>
      <c r="H8" s="12" t="s">
        <v>15</v>
      </c>
      <c r="I8" s="12" t="s">
        <v>16</v>
      </c>
      <c r="J8" s="13" t="s">
        <v>13</v>
      </c>
    </row>
    <row r="9" spans="2:12" ht="21.75" customHeight="1" x14ac:dyDescent="0.3">
      <c r="B9" s="21">
        <v>1</v>
      </c>
      <c r="C9" s="9" t="s">
        <v>38</v>
      </c>
      <c r="D9" s="9" t="s">
        <v>39</v>
      </c>
      <c r="E9" s="18" t="s">
        <v>40</v>
      </c>
      <c r="F9" s="9" t="s">
        <v>2</v>
      </c>
      <c r="G9" s="10">
        <v>4000</v>
      </c>
      <c r="H9" s="4">
        <v>45505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41</v>
      </c>
      <c r="D10" s="9" t="s">
        <v>42</v>
      </c>
      <c r="E10" s="18" t="s">
        <v>43</v>
      </c>
      <c r="F10" s="9" t="s">
        <v>44</v>
      </c>
      <c r="G10" s="10">
        <v>3500</v>
      </c>
      <c r="H10" s="4">
        <v>45506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67</v>
      </c>
      <c r="C11" s="9" t="s">
        <v>45</v>
      </c>
      <c r="D11" s="9" t="s">
        <v>46</v>
      </c>
      <c r="E11" s="18" t="s">
        <v>47</v>
      </c>
      <c r="F11" s="9" t="s">
        <v>29</v>
      </c>
      <c r="G11" s="10">
        <v>500</v>
      </c>
      <c r="H11" s="4">
        <v>45524</v>
      </c>
      <c r="I11" s="22">
        <v>30</v>
      </c>
      <c r="J11" s="11" t="s">
        <v>3</v>
      </c>
    </row>
    <row r="12" spans="2:12" x14ac:dyDescent="0.3">
      <c r="B12" s="27" t="s">
        <v>36</v>
      </c>
      <c r="C12" s="18"/>
      <c r="D12" s="18"/>
      <c r="F12" s="18"/>
      <c r="G12" s="6">
        <f>SUBTOTAL(109,Tabla110[GASTO DE REPRESENTACIÓN])</f>
        <v>8000</v>
      </c>
      <c r="H12" s="24"/>
      <c r="I12" s="25"/>
      <c r="J12" s="26"/>
    </row>
  </sheetData>
  <mergeCells count="4">
    <mergeCell ref="B2:J2"/>
    <mergeCell ref="B3:J3"/>
    <mergeCell ref="B5:J5"/>
    <mergeCell ref="B6:J6"/>
  </mergeCells>
  <conditionalFormatting sqref="B12:B1048576 B2:B8">
    <cfRule type="duplicateValues" dxfId="34" priority="3"/>
  </conditionalFormatting>
  <conditionalFormatting sqref="E11">
    <cfRule type="duplicateValues" dxfId="33" priority="1"/>
  </conditionalFormatting>
  <conditionalFormatting sqref="E12:E1048576 E4 E7:E10">
    <cfRule type="duplicateValues" dxfId="32" priority="2"/>
  </conditionalFormatting>
  <printOptions horizontalCentered="1"/>
  <pageMargins left="0" right="0" top="0.48" bottom="0.54" header="0.3" footer="0.3"/>
  <pageSetup paperSize="5" scale="80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F6B66-C9F2-47ED-BF38-6E626CE2F41B}">
  <sheetPr>
    <pageSetUpPr fitToPage="1"/>
  </sheetPr>
  <dimension ref="B2:L13"/>
  <sheetViews>
    <sheetView showGridLines="0" showRowColHeaders="0" showRuler="0" zoomScale="80" zoomScaleNormal="80" workbookViewId="0"/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43" t="s">
        <v>1</v>
      </c>
      <c r="C2" s="43"/>
      <c r="D2" s="43"/>
      <c r="E2" s="43"/>
      <c r="F2" s="43"/>
      <c r="G2" s="43"/>
      <c r="H2" s="43"/>
      <c r="I2" s="43"/>
      <c r="J2" s="43"/>
      <c r="L2" s="1"/>
    </row>
    <row r="3" spans="2:12" ht="15" x14ac:dyDescent="0.3">
      <c r="B3" s="43" t="s">
        <v>0</v>
      </c>
      <c r="C3" s="43"/>
      <c r="D3" s="43"/>
      <c r="E3" s="43"/>
      <c r="F3" s="43"/>
      <c r="G3" s="43"/>
      <c r="H3" s="43"/>
      <c r="I3" s="43"/>
      <c r="J3" s="43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42" t="s">
        <v>4</v>
      </c>
      <c r="C5" s="42"/>
      <c r="D5" s="42"/>
      <c r="E5" s="42"/>
      <c r="F5" s="42"/>
      <c r="G5" s="42"/>
      <c r="H5" s="42"/>
      <c r="I5" s="42"/>
      <c r="J5" s="42"/>
      <c r="L5" s="1"/>
    </row>
    <row r="6" spans="2:12" x14ac:dyDescent="0.3">
      <c r="B6" s="41" t="s">
        <v>49</v>
      </c>
      <c r="C6" s="41"/>
      <c r="D6" s="41"/>
      <c r="E6" s="41"/>
      <c r="F6" s="41"/>
      <c r="G6" s="41"/>
      <c r="H6" s="41"/>
      <c r="I6" s="41"/>
      <c r="J6" s="41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9</v>
      </c>
      <c r="C8" s="16" t="s">
        <v>10</v>
      </c>
      <c r="D8" s="16" t="s">
        <v>11</v>
      </c>
      <c r="E8" s="17" t="s">
        <v>23</v>
      </c>
      <c r="F8" s="20" t="s">
        <v>12</v>
      </c>
      <c r="G8" s="19" t="s">
        <v>14</v>
      </c>
      <c r="H8" s="12" t="s">
        <v>15</v>
      </c>
      <c r="I8" s="12" t="s">
        <v>16</v>
      </c>
      <c r="J8" s="13" t="s">
        <v>13</v>
      </c>
    </row>
    <row r="9" spans="2:12" ht="21.75" customHeight="1" x14ac:dyDescent="0.3">
      <c r="B9" s="21">
        <v>1</v>
      </c>
      <c r="C9" s="9" t="s">
        <v>38</v>
      </c>
      <c r="D9" s="9" t="s">
        <v>39</v>
      </c>
      <c r="E9" s="18" t="s">
        <v>40</v>
      </c>
      <c r="F9" s="9" t="s">
        <v>2</v>
      </c>
      <c r="G9" s="10">
        <v>4000</v>
      </c>
      <c r="H9" s="4">
        <v>45505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41</v>
      </c>
      <c r="D10" s="9" t="s">
        <v>42</v>
      </c>
      <c r="E10" s="18" t="s">
        <v>43</v>
      </c>
      <c r="F10" s="9" t="s">
        <v>44</v>
      </c>
      <c r="G10" s="10">
        <v>3500</v>
      </c>
      <c r="H10" s="4">
        <v>45506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67</v>
      </c>
      <c r="C11" s="9" t="s">
        <v>45</v>
      </c>
      <c r="D11" s="9" t="s">
        <v>46</v>
      </c>
      <c r="E11" s="18" t="s">
        <v>47</v>
      </c>
      <c r="F11" s="9" t="s">
        <v>29</v>
      </c>
      <c r="G11" s="10">
        <v>500</v>
      </c>
      <c r="H11" s="4">
        <v>45524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29</v>
      </c>
      <c r="C12" s="9" t="s">
        <v>50</v>
      </c>
      <c r="D12" s="9" t="s">
        <v>51</v>
      </c>
      <c r="E12" s="18" t="s">
        <v>52</v>
      </c>
      <c r="F12" s="9" t="s">
        <v>53</v>
      </c>
      <c r="G12" s="10">
        <v>500</v>
      </c>
      <c r="H12" s="4">
        <v>45566</v>
      </c>
      <c r="I12" s="22">
        <v>30</v>
      </c>
      <c r="J12" s="11" t="s">
        <v>3</v>
      </c>
    </row>
    <row r="13" spans="2:12" x14ac:dyDescent="0.3">
      <c r="B13" s="27" t="s">
        <v>33</v>
      </c>
      <c r="C13" s="18"/>
      <c r="D13" s="18"/>
      <c r="F13" s="18"/>
      <c r="G13" s="6">
        <f>SUBTOTAL(109,Tabla111[GASTO DE REPRESENTACIÓN])</f>
        <v>8500</v>
      </c>
      <c r="H13" s="24"/>
      <c r="I13" s="25"/>
      <c r="J13" s="26"/>
    </row>
  </sheetData>
  <mergeCells count="4">
    <mergeCell ref="B2:J2"/>
    <mergeCell ref="B3:J3"/>
    <mergeCell ref="B5:J5"/>
    <mergeCell ref="B6:J6"/>
  </mergeCells>
  <conditionalFormatting sqref="B13:B1048576 B2:B8">
    <cfRule type="duplicateValues" dxfId="31" priority="4"/>
  </conditionalFormatting>
  <conditionalFormatting sqref="E11">
    <cfRule type="duplicateValues" dxfId="30" priority="1"/>
  </conditionalFormatting>
  <conditionalFormatting sqref="E12">
    <cfRule type="duplicateValues" dxfId="29" priority="2"/>
  </conditionalFormatting>
  <conditionalFormatting sqref="E13:E1048576 E4 E7:E10">
    <cfRule type="duplicateValues" dxfId="28" priority="3"/>
  </conditionalFormatting>
  <printOptions horizontalCentered="1"/>
  <pageMargins left="0" right="0" top="0.48" bottom="0.54" header="0.3" footer="0.3"/>
  <pageSetup paperSize="5" scale="77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ED91E-AB4A-4BA4-A8B0-48E302042319}">
  <sheetPr>
    <pageSetUpPr fitToPage="1"/>
  </sheetPr>
  <dimension ref="B2:L13"/>
  <sheetViews>
    <sheetView showGridLines="0" showRowColHeaders="0" tabSelected="1" showRuler="0" zoomScale="80" zoomScaleNormal="80" workbookViewId="0">
      <selection activeCell="F20" sqref="F20"/>
    </sheetView>
  </sheetViews>
  <sheetFormatPr baseColWidth="10" defaultColWidth="11.44140625" defaultRowHeight="15.6" x14ac:dyDescent="0.3"/>
  <cols>
    <col min="1" max="1" width="6.6640625" style="1" customWidth="1"/>
    <col min="2" max="2" width="14.33203125" style="5" customWidth="1"/>
    <col min="3" max="3" width="25.5546875" style="1" customWidth="1"/>
    <col min="4" max="4" width="29.109375" style="1" customWidth="1"/>
    <col min="5" max="5" width="14.5546875" style="5" bestFit="1" customWidth="1"/>
    <col min="6" max="6" width="59" style="14" bestFit="1" customWidth="1"/>
    <col min="7" max="7" width="23.33203125" customWidth="1"/>
    <col min="8" max="9" width="17.109375" customWidth="1"/>
    <col min="10" max="10" width="17.33203125" style="15" bestFit="1" customWidth="1"/>
    <col min="11" max="11" width="14.6640625" style="1" bestFit="1" customWidth="1"/>
    <col min="12" max="12" width="55.44140625" bestFit="1" customWidth="1"/>
    <col min="13" max="13" width="39.5546875" style="1" bestFit="1" customWidth="1"/>
    <col min="14" max="14" width="19.5546875" style="1" customWidth="1"/>
    <col min="15" max="16384" width="11.44140625" style="1"/>
  </cols>
  <sheetData>
    <row r="2" spans="2:12" ht="15" x14ac:dyDescent="0.3">
      <c r="B2" s="43" t="s">
        <v>1</v>
      </c>
      <c r="C2" s="43"/>
      <c r="D2" s="43"/>
      <c r="E2" s="43"/>
      <c r="F2" s="43"/>
      <c r="G2" s="43"/>
      <c r="H2" s="43"/>
      <c r="I2" s="43"/>
      <c r="J2" s="43"/>
      <c r="L2" s="1"/>
    </row>
    <row r="3" spans="2:12" ht="15" x14ac:dyDescent="0.3">
      <c r="B3" s="43" t="s">
        <v>0</v>
      </c>
      <c r="C3" s="43"/>
      <c r="D3" s="43"/>
      <c r="E3" s="43"/>
      <c r="F3" s="43"/>
      <c r="G3" s="43"/>
      <c r="H3" s="43"/>
      <c r="I3" s="43"/>
      <c r="J3" s="43"/>
      <c r="L3" s="1"/>
    </row>
    <row r="4" spans="2:12" ht="15" x14ac:dyDescent="0.3">
      <c r="B4" s="2"/>
      <c r="E4" s="21"/>
      <c r="F4" s="2"/>
      <c r="G4" s="3"/>
      <c r="H4" s="4"/>
      <c r="I4" s="4"/>
      <c r="J4" s="3"/>
      <c r="L4" s="1"/>
    </row>
    <row r="5" spans="2:12" ht="15.75" customHeight="1" x14ac:dyDescent="0.3">
      <c r="B5" s="42" t="s">
        <v>4</v>
      </c>
      <c r="C5" s="42"/>
      <c r="D5" s="42"/>
      <c r="E5" s="42"/>
      <c r="F5" s="42"/>
      <c r="G5" s="42"/>
      <c r="H5" s="42"/>
      <c r="I5" s="42"/>
      <c r="J5" s="42"/>
      <c r="L5" s="1"/>
    </row>
    <row r="6" spans="2:12" x14ac:dyDescent="0.3">
      <c r="B6" s="41" t="s">
        <v>54</v>
      </c>
      <c r="C6" s="41"/>
      <c r="D6" s="41"/>
      <c r="E6" s="41"/>
      <c r="F6" s="41"/>
      <c r="G6" s="41"/>
      <c r="H6" s="41"/>
      <c r="I6" s="41"/>
      <c r="J6" s="41"/>
      <c r="L6" s="1"/>
    </row>
    <row r="7" spans="2:12" ht="15" x14ac:dyDescent="0.3">
      <c r="F7" s="1"/>
      <c r="G7" s="6"/>
      <c r="H7" s="7"/>
      <c r="I7" s="7"/>
      <c r="J7" s="6"/>
      <c r="L7" s="1"/>
    </row>
    <row r="8" spans="2:12" s="8" customFormat="1" ht="36" customHeight="1" x14ac:dyDescent="0.3">
      <c r="B8" s="20" t="s">
        <v>9</v>
      </c>
      <c r="C8" s="16" t="s">
        <v>10</v>
      </c>
      <c r="D8" s="16" t="s">
        <v>11</v>
      </c>
      <c r="E8" s="17" t="s">
        <v>23</v>
      </c>
      <c r="F8" s="20" t="s">
        <v>12</v>
      </c>
      <c r="G8" s="19" t="s">
        <v>14</v>
      </c>
      <c r="H8" s="12" t="s">
        <v>15</v>
      </c>
      <c r="I8" s="12" t="s">
        <v>16</v>
      </c>
      <c r="J8" s="13" t="s">
        <v>13</v>
      </c>
    </row>
    <row r="9" spans="2:12" ht="21.75" customHeight="1" x14ac:dyDescent="0.3">
      <c r="B9" s="21">
        <v>1</v>
      </c>
      <c r="C9" s="9" t="s">
        <v>38</v>
      </c>
      <c r="D9" s="9" t="s">
        <v>39</v>
      </c>
      <c r="E9" s="18" t="s">
        <v>40</v>
      </c>
      <c r="F9" s="9" t="s">
        <v>2</v>
      </c>
      <c r="G9" s="10">
        <v>4000</v>
      </c>
      <c r="H9" s="4">
        <v>45505</v>
      </c>
      <c r="I9" s="22">
        <v>30</v>
      </c>
      <c r="J9" s="11" t="s">
        <v>3</v>
      </c>
      <c r="L9" s="1"/>
    </row>
    <row r="10" spans="2:12" ht="21.75" customHeight="1" x14ac:dyDescent="0.3">
      <c r="B10" s="21">
        <v>2</v>
      </c>
      <c r="C10" s="9" t="s">
        <v>41</v>
      </c>
      <c r="D10" s="9" t="s">
        <v>42</v>
      </c>
      <c r="E10" s="18" t="s">
        <v>43</v>
      </c>
      <c r="F10" s="9" t="s">
        <v>44</v>
      </c>
      <c r="G10" s="10">
        <v>3500</v>
      </c>
      <c r="H10" s="4">
        <v>45506</v>
      </c>
      <c r="I10" s="22">
        <v>30</v>
      </c>
      <c r="J10" s="11" t="s">
        <v>3</v>
      </c>
      <c r="L10" s="1"/>
    </row>
    <row r="11" spans="2:12" ht="21.75" customHeight="1" x14ac:dyDescent="0.3">
      <c r="B11" s="21">
        <v>67</v>
      </c>
      <c r="C11" s="9" t="s">
        <v>45</v>
      </c>
      <c r="D11" s="9" t="s">
        <v>46</v>
      </c>
      <c r="E11" s="18" t="s">
        <v>47</v>
      </c>
      <c r="F11" s="9" t="s">
        <v>29</v>
      </c>
      <c r="G11" s="10">
        <v>500</v>
      </c>
      <c r="H11" s="4">
        <v>45524</v>
      </c>
      <c r="I11" s="22">
        <v>30</v>
      </c>
      <c r="J11" s="11" t="s">
        <v>3</v>
      </c>
      <c r="L11" s="1"/>
    </row>
    <row r="12" spans="2:12" ht="21.75" customHeight="1" x14ac:dyDescent="0.3">
      <c r="B12" s="21">
        <v>29</v>
      </c>
      <c r="C12" s="9" t="s">
        <v>50</v>
      </c>
      <c r="D12" s="9" t="s">
        <v>51</v>
      </c>
      <c r="E12" s="18" t="s">
        <v>52</v>
      </c>
      <c r="F12" s="9" t="s">
        <v>53</v>
      </c>
      <c r="G12" s="10">
        <v>500</v>
      </c>
      <c r="H12" s="4">
        <v>45566</v>
      </c>
      <c r="I12" s="22">
        <v>30</v>
      </c>
      <c r="J12" s="11" t="s">
        <v>3</v>
      </c>
    </row>
    <row r="13" spans="2:12" x14ac:dyDescent="0.3">
      <c r="B13" s="27" t="s">
        <v>33</v>
      </c>
      <c r="C13" s="18"/>
      <c r="D13" s="18"/>
      <c r="F13" s="18"/>
      <c r="G13" s="6">
        <f>SUBTOTAL(109,Tabla11112[GASTO DE REPRESENTACIÓN])</f>
        <v>8500</v>
      </c>
      <c r="H13" s="24"/>
      <c r="I13" s="25"/>
      <c r="J13" s="26"/>
    </row>
  </sheetData>
  <mergeCells count="4">
    <mergeCell ref="B2:J2"/>
    <mergeCell ref="B3:J3"/>
    <mergeCell ref="B5:J5"/>
    <mergeCell ref="B6:J6"/>
  </mergeCells>
  <conditionalFormatting sqref="B13:B1048576 B2:B8">
    <cfRule type="duplicateValues" dxfId="27" priority="4"/>
  </conditionalFormatting>
  <conditionalFormatting sqref="E11">
    <cfRule type="duplicateValues" dxfId="26" priority="1"/>
  </conditionalFormatting>
  <conditionalFormatting sqref="E12">
    <cfRule type="duplicateValues" dxfId="25" priority="2"/>
  </conditionalFormatting>
  <conditionalFormatting sqref="E13:E1048576 E4 E7:E10">
    <cfRule type="duplicateValues" dxfId="24" priority="3"/>
  </conditionalFormatting>
  <printOptions horizontalCentered="1"/>
  <pageMargins left="0" right="0" top="0.48" bottom="0.54" header="0.3" footer="0.3"/>
  <pageSetup paperSize="5" scale="77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20</vt:i4>
      </vt:variant>
    </vt:vector>
  </HeadingPairs>
  <TitlesOfParts>
    <vt:vector size="31" baseType="lpstr">
      <vt:lpstr>Enero</vt:lpstr>
      <vt:lpstr>Febrero</vt:lpstr>
      <vt:lpstr>marzo</vt:lpstr>
      <vt:lpstr>abril</vt:lpstr>
      <vt:lpstr>mayo</vt:lpstr>
      <vt:lpstr>junio</vt:lpstr>
      <vt:lpstr>julio</vt:lpstr>
      <vt:lpstr>agosto</vt:lpstr>
      <vt:lpstr>septiembre</vt:lpstr>
      <vt:lpstr>octubre</vt:lpstr>
      <vt:lpstr>noviembre</vt:lpstr>
      <vt:lpstr>abril!Área_de_impresión</vt:lpstr>
      <vt:lpstr>agosto!Área_de_impresión</vt:lpstr>
      <vt:lpstr>Enero!Área_de_impresión</vt:lpstr>
      <vt:lpstr>Febrero!Área_de_impresión</vt:lpstr>
      <vt:lpstr>julio!Área_de_impresión</vt:lpstr>
      <vt:lpstr>junio!Área_de_impresión</vt:lpstr>
      <vt:lpstr>mayo!Área_de_impresión</vt:lpstr>
      <vt:lpstr>septiembre!Área_de_impresión</vt:lpstr>
      <vt:lpstr>marzo!Print_Area</vt:lpstr>
      <vt:lpstr>marzo!Print_Titles</vt:lpstr>
      <vt:lpstr>abril!Títulos_a_imprimir</vt:lpstr>
      <vt:lpstr>agosto!Títulos_a_imprimir</vt:lpstr>
      <vt:lpstr>Enero!Títulos_a_imprimir</vt:lpstr>
      <vt:lpstr>Febrero!Títulos_a_imprimir</vt:lpstr>
      <vt:lpstr>julio!Títulos_a_imprimir</vt:lpstr>
      <vt:lpstr>junio!Títulos_a_imprimir</vt:lpstr>
      <vt:lpstr>mayo!Títulos_a_imprimir</vt:lpstr>
      <vt:lpstr>noviembre!Títulos_a_imprimir</vt:lpstr>
      <vt:lpstr>octubre!Títulos_a_imprimir</vt:lpstr>
      <vt:lpstr>septiembre!Títulos_a_imprimir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Karyne Gil</cp:lastModifiedBy>
  <cp:lastPrinted>2022-08-02T13:46:12Z</cp:lastPrinted>
  <dcterms:created xsi:type="dcterms:W3CDTF">2009-12-21T20:34:09Z</dcterms:created>
  <dcterms:modified xsi:type="dcterms:W3CDTF">2024-12-12T20:31:04Z</dcterms:modified>
</cp:coreProperties>
</file>